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2695" windowHeight="8895" firstSheet="7" activeTab="7"/>
  </bookViews>
  <sheets>
    <sheet name="GIOCATORI" sheetId="1" state="hidden" r:id="rId1"/>
    <sheet name="TOP PLAYER" sheetId="2" state="hidden" r:id="rId2"/>
    <sheet name="PRIMA CATEGORIA" sheetId="3" state="hidden" r:id="rId3"/>
    <sheet name="SECONDA CATEGORIA" sheetId="4" state="hidden" r:id="rId4"/>
    <sheet name="TERZA CATEGORIA" sheetId="5" state="hidden" r:id="rId5"/>
    <sheet name="FEMMINILE &amp; Under" sheetId="6" state="hidden" r:id="rId6"/>
    <sheet name="RIEPILOGO" sheetId="7" state="hidden" r:id="rId7"/>
    <sheet name="FANTA SQUADRA" sheetId="8" r:id="rId8"/>
  </sheets>
  <definedNames>
    <definedName name="_xlnm._FilterDatabase" localSheetId="0" hidden="1">GIOCATORI!$B$2:$F$165</definedName>
  </definedNames>
  <calcPr calcId="145621"/>
</workbook>
</file>

<file path=xl/calcChain.xml><?xml version="1.0" encoding="utf-8"?>
<calcChain xmlns="http://schemas.openxmlformats.org/spreadsheetml/2006/main">
  <c r="E146" i="8" l="1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29" i="8"/>
  <c r="E128" i="8"/>
  <c r="E127" i="8"/>
  <c r="E126" i="8"/>
  <c r="E125" i="8"/>
  <c r="E124" i="8"/>
  <c r="E123" i="8"/>
  <c r="E122" i="8"/>
  <c r="E121" i="8"/>
  <c r="L120" i="8"/>
  <c r="E120" i="8"/>
  <c r="L119" i="8"/>
  <c r="E119" i="8"/>
  <c r="L118" i="8"/>
  <c r="E118" i="8"/>
  <c r="L117" i="8"/>
  <c r="E117" i="8"/>
  <c r="L116" i="8"/>
  <c r="E116" i="8"/>
  <c r="L115" i="8"/>
  <c r="E115" i="8"/>
  <c r="L114" i="8"/>
  <c r="E114" i="8"/>
  <c r="L113" i="8"/>
  <c r="E113" i="8"/>
  <c r="L112" i="8"/>
  <c r="E112" i="8"/>
  <c r="L111" i="8"/>
  <c r="E111" i="8"/>
  <c r="L110" i="8"/>
  <c r="E110" i="8"/>
  <c r="L109" i="8"/>
  <c r="E109" i="8"/>
  <c r="L108" i="8"/>
  <c r="E108" i="8"/>
  <c r="L107" i="8"/>
  <c r="E107" i="8"/>
  <c r="L106" i="8"/>
  <c r="E106" i="8"/>
  <c r="L105" i="8"/>
  <c r="E105" i="8"/>
  <c r="L104" i="8"/>
  <c r="E104" i="8"/>
  <c r="L103" i="8"/>
  <c r="E103" i="8"/>
  <c r="L102" i="8"/>
  <c r="E102" i="8"/>
  <c r="L101" i="8"/>
  <c r="L100" i="8"/>
  <c r="L99" i="8"/>
  <c r="L98" i="8"/>
  <c r="E98" i="8"/>
  <c r="L97" i="8"/>
  <c r="E97" i="8"/>
  <c r="L96" i="8"/>
  <c r="E96" i="8"/>
  <c r="L95" i="8"/>
  <c r="E95" i="8"/>
  <c r="L94" i="8"/>
  <c r="E94" i="8"/>
  <c r="L93" i="8"/>
  <c r="E93" i="8"/>
  <c r="L92" i="8"/>
  <c r="E92" i="8"/>
  <c r="L91" i="8"/>
  <c r="E91" i="8"/>
  <c r="L90" i="8"/>
  <c r="E90" i="8"/>
  <c r="L89" i="8"/>
  <c r="E89" i="8"/>
  <c r="L88" i="8"/>
  <c r="E88" i="8"/>
  <c r="L87" i="8"/>
  <c r="E87" i="8"/>
  <c r="L86" i="8"/>
  <c r="E86" i="8"/>
  <c r="L85" i="8"/>
  <c r="E85" i="8"/>
  <c r="L84" i="8"/>
  <c r="E84" i="8"/>
  <c r="L83" i="8"/>
  <c r="E83" i="8"/>
  <c r="L82" i="8"/>
  <c r="L81" i="8"/>
  <c r="L80" i="8"/>
  <c r="L79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F38" i="8" a="1"/>
  <c r="F38" i="8"/>
  <c r="E38" i="8" a="1"/>
  <c r="E38" i="8" s="1"/>
  <c r="F36" i="8" a="1"/>
  <c r="F36" i="8"/>
  <c r="E36" i="8" a="1"/>
  <c r="E36" i="8" s="1"/>
  <c r="F34" i="8" a="1"/>
  <c r="F34" i="8" s="1"/>
  <c r="E34" i="8" a="1"/>
  <c r="E34" i="8" s="1"/>
  <c r="F32" i="8" a="1"/>
  <c r="F32" i="8" s="1"/>
  <c r="E32" i="8" a="1"/>
  <c r="E32" i="8" s="1"/>
  <c r="F30" i="8" a="1"/>
  <c r="F30" i="8" s="1"/>
  <c r="E30" i="8" a="1"/>
  <c r="E30" i="8" s="1"/>
  <c r="I23" i="8"/>
  <c r="B21" i="8"/>
  <c r="F11" i="8" s="1"/>
  <c r="A21" i="8"/>
  <c r="F10" i="8" s="1"/>
  <c r="E14" i="6"/>
  <c r="E13" i="6"/>
  <c r="E12" i="6"/>
  <c r="E11" i="6"/>
  <c r="E10" i="6"/>
  <c r="E9" i="6"/>
  <c r="E8" i="6"/>
  <c r="E7" i="6"/>
  <c r="E6" i="6"/>
  <c r="E5" i="6"/>
  <c r="E4" i="6"/>
  <c r="E3" i="6"/>
  <c r="E2" i="6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I22" i="8" l="1"/>
  <c r="I24" i="8" s="1"/>
  <c r="D21" i="8" s="1"/>
  <c r="F13" i="8" s="1"/>
  <c r="C21" i="8"/>
  <c r="F12" i="8" s="1"/>
  <c r="F14" i="8" s="1"/>
</calcChain>
</file>

<file path=xl/sharedStrings.xml><?xml version="1.0" encoding="utf-8"?>
<sst xmlns="http://schemas.openxmlformats.org/spreadsheetml/2006/main" count="1255" uniqueCount="190">
  <si>
    <t>COGNOME</t>
  </si>
  <si>
    <t>LISTA GIOCATORI</t>
  </si>
  <si>
    <t>NOME</t>
  </si>
  <si>
    <t>SQUADRA</t>
  </si>
  <si>
    <t>QUOTA</t>
  </si>
  <si>
    <t>LOMBARDI</t>
  </si>
  <si>
    <t>POSIZIONE</t>
  </si>
  <si>
    <t xml:space="preserve">CECCARINI </t>
  </si>
  <si>
    <t>ALBERTO</t>
  </si>
  <si>
    <t>Footgolf Ca del Moro</t>
  </si>
  <si>
    <t>CATEGORIA</t>
  </si>
  <si>
    <t>1° TAPPA</t>
  </si>
  <si>
    <t>2° TAPPA</t>
  </si>
  <si>
    <t>3° TAPPA</t>
  </si>
  <si>
    <t>4° TAPPA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</si>
  <si>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</si>
  <si>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</si>
  <si>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</si>
  <si>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</si>
  <si>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</si>
  <si>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</si>
  <si>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</si>
  <si>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12° TAPPA</t>
  </si>
  <si>
    <t>LUCA</t>
  </si>
  <si>
    <t>over 45 M</t>
  </si>
  <si>
    <t>NEPI</t>
  </si>
  <si>
    <t>FABIO</t>
  </si>
  <si>
    <t>Footgolf Pisa</t>
  </si>
  <si>
    <t>FIESOLI</t>
  </si>
  <si>
    <t>ALESSIO</t>
  </si>
  <si>
    <t>Footgolf Prato</t>
  </si>
  <si>
    <t>SELMI</t>
  </si>
  <si>
    <t>Footgolf Rosignano</t>
  </si>
  <si>
    <t xml:space="preserve">CANEPA </t>
  </si>
  <si>
    <t>VITTORIO</t>
  </si>
  <si>
    <t>DECARIA</t>
  </si>
  <si>
    <t>LEONARDO</t>
  </si>
  <si>
    <t>CASTELLANI</t>
  </si>
  <si>
    <t>ANDREA</t>
  </si>
  <si>
    <t>Footgolf Shangay</t>
  </si>
  <si>
    <t>CASTELLANO</t>
  </si>
  <si>
    <t>ROBERTO</t>
  </si>
  <si>
    <t>Footgolf Coteto</t>
  </si>
  <si>
    <t>CIANTELLI</t>
  </si>
  <si>
    <t>FRANCESCO</t>
  </si>
  <si>
    <t>MACHI'</t>
  </si>
  <si>
    <t>GRASSI</t>
  </si>
  <si>
    <t>GIOVANNI</t>
  </si>
  <si>
    <t>SIMONE</t>
  </si>
  <si>
    <t>BUSONI</t>
  </si>
  <si>
    <t>DANIELE</t>
  </si>
  <si>
    <t>Footgolf Cecina</t>
  </si>
  <si>
    <t>MOSCHI</t>
  </si>
  <si>
    <t>GORI</t>
  </si>
  <si>
    <t>GIANFRANCO</t>
  </si>
  <si>
    <t>NUCCI</t>
  </si>
  <si>
    <t>GIANNI</t>
  </si>
  <si>
    <t xml:space="preserve">L'ABBATE </t>
  </si>
  <si>
    <t>GIANLUCA</t>
  </si>
  <si>
    <t>MONTAGNANI</t>
  </si>
  <si>
    <t>MARCO</t>
  </si>
  <si>
    <t>Footgolf Siena</t>
  </si>
  <si>
    <t xml:space="preserve">COGONI </t>
  </si>
  <si>
    <t>RICCARDO</t>
  </si>
  <si>
    <t>BEZZI</t>
  </si>
  <si>
    <t>Reggio Emilia Footgolf</t>
  </si>
  <si>
    <t>ROMANACCI</t>
  </si>
  <si>
    <t>assoluto M</t>
  </si>
  <si>
    <t>BORGHESI</t>
  </si>
  <si>
    <t>FIORENTINI</t>
  </si>
  <si>
    <t>FABIANO</t>
  </si>
  <si>
    <t>LA ROCCA</t>
  </si>
  <si>
    <t>MARCEDDU</t>
  </si>
  <si>
    <t>MOSCHINI</t>
  </si>
  <si>
    <t>FABRIZIO</t>
  </si>
  <si>
    <t>Footgolf San Miniato</t>
  </si>
  <si>
    <t>CHELONI</t>
  </si>
  <si>
    <t>BARTOLI</t>
  </si>
  <si>
    <t>MATTEO</t>
  </si>
  <si>
    <t>CIAPETTI</t>
  </si>
  <si>
    <t>MASSIMO</t>
  </si>
  <si>
    <t>GERACI</t>
  </si>
  <si>
    <t>CIULLO</t>
  </si>
  <si>
    <t>CHIARA</t>
  </si>
  <si>
    <t>assoluto F</t>
  </si>
  <si>
    <t>ANICHINI</t>
  </si>
  <si>
    <t>ALDO</t>
  </si>
  <si>
    <t>Footgof Prato</t>
  </si>
  <si>
    <t>over 55 M</t>
  </si>
  <si>
    <t>SAMPIERI</t>
  </si>
  <si>
    <t>CARLO</t>
  </si>
  <si>
    <t>MATTIA</t>
  </si>
  <si>
    <t>under 16 M</t>
  </si>
  <si>
    <t>LOMBARDO</t>
  </si>
  <si>
    <t>gioc. Individuale</t>
  </si>
  <si>
    <t>BINI</t>
  </si>
  <si>
    <t>VETTORI</t>
  </si>
  <si>
    <t>Footgolf La Cappelleria</t>
  </si>
  <si>
    <t>GRONCHI</t>
  </si>
  <si>
    <t>EMILIANO</t>
  </si>
  <si>
    <t>QUARATESI</t>
  </si>
  <si>
    <t>MAURO</t>
  </si>
  <si>
    <t>CALAMAI</t>
  </si>
  <si>
    <t>CLAUDIO</t>
  </si>
  <si>
    <t>PAOLI</t>
  </si>
  <si>
    <t>ELISA</t>
  </si>
  <si>
    <t>TOMARCHIO</t>
  </si>
  <si>
    <t>BAGNOLI</t>
  </si>
  <si>
    <t>ALESSANDRO</t>
  </si>
  <si>
    <t>FIORI</t>
  </si>
  <si>
    <t>BOLOGNESI</t>
  </si>
  <si>
    <t>CASAGLI</t>
  </si>
  <si>
    <t>REMO</t>
  </si>
  <si>
    <t>DOLFI</t>
  </si>
  <si>
    <t>MASSIMILIANO</t>
  </si>
  <si>
    <t>CANDIA</t>
  </si>
  <si>
    <t>PAOLA</t>
  </si>
  <si>
    <t xml:space="preserve">BORETTI </t>
  </si>
  <si>
    <t>PAOLO</t>
  </si>
  <si>
    <t>GRAGNANI</t>
  </si>
  <si>
    <t>NICOLA</t>
  </si>
  <si>
    <t>Footgof Coteto</t>
  </si>
  <si>
    <t>MARTINO</t>
  </si>
  <si>
    <t>SANTONI</t>
  </si>
  <si>
    <t>STEFANO</t>
  </si>
  <si>
    <t>BARBINI</t>
  </si>
  <si>
    <t>FILIPPO</t>
  </si>
  <si>
    <t>CASTAGNI</t>
  </si>
  <si>
    <t>REGGIO</t>
  </si>
  <si>
    <t>MANTERI</t>
  </si>
  <si>
    <t>EDOARDO</t>
  </si>
  <si>
    <t>FERRANTI</t>
  </si>
  <si>
    <t>ANTONIO</t>
  </si>
  <si>
    <t>TOGNETTI</t>
  </si>
  <si>
    <t>MAGAGNINI</t>
  </si>
  <si>
    <t>FEDERICO</t>
  </si>
  <si>
    <t>CALDINI</t>
  </si>
  <si>
    <t>GUIDO</t>
  </si>
  <si>
    <t>PETRUZZI</t>
  </si>
  <si>
    <t>IURI</t>
  </si>
  <si>
    <t>MECCARIELLO</t>
  </si>
  <si>
    <t>PATRIZIA</t>
  </si>
  <si>
    <t xml:space="preserve">CAGNONI </t>
  </si>
  <si>
    <t>BIASCI</t>
  </si>
  <si>
    <t>MARTINELLI</t>
  </si>
  <si>
    <t>CETARINI</t>
  </si>
  <si>
    <t>MARCELLO</t>
  </si>
  <si>
    <t>MAGLIOCCHETTI</t>
  </si>
  <si>
    <t>MICHELE</t>
  </si>
  <si>
    <t>VANACORE</t>
  </si>
  <si>
    <t>MARTELLI</t>
  </si>
  <si>
    <t>CAVALLINI</t>
  </si>
  <si>
    <t>MANUELA</t>
  </si>
  <si>
    <t>CARICO</t>
  </si>
  <si>
    <t>ANTONELLA</t>
  </si>
  <si>
    <t>DESIATO</t>
  </si>
  <si>
    <t>LANDI</t>
  </si>
  <si>
    <t>PRESTA</t>
  </si>
  <si>
    <t>PIERDOMENICO</t>
  </si>
  <si>
    <t>under 12 M</t>
  </si>
  <si>
    <t>BIBBIANI</t>
  </si>
  <si>
    <t>ALICE</t>
  </si>
  <si>
    <t>DE LUCCHI</t>
  </si>
  <si>
    <t>GIANCARLO</t>
  </si>
  <si>
    <t>CARPENITO</t>
  </si>
  <si>
    <t>GALLICANI</t>
  </si>
  <si>
    <t>CHIFENTI</t>
  </si>
  <si>
    <t>TOP PLAYER</t>
  </si>
  <si>
    <t>1° CATEGORIA</t>
  </si>
  <si>
    <t>2° CATEGORIA</t>
  </si>
  <si>
    <t>3° CATEGORIA</t>
  </si>
  <si>
    <t>FEMMINILE &amp; UNDER</t>
  </si>
  <si>
    <t>FANTA FOOTGOLF TOSCANA</t>
  </si>
  <si>
    <t>STAGIONE 2017</t>
  </si>
  <si>
    <t>SEMAFORO</t>
  </si>
  <si>
    <t>ISTRUZIONI</t>
  </si>
  <si>
    <t>1) Riempire sia il campo FANTASQUADRA che il campo PRESIDENTE (Cognome-Nome)</t>
  </si>
  <si>
    <t>2) Selezionare un giocatore per ogni categoria (apri il menu' a tendina nella cella NOME di ogni categoria)</t>
  </si>
  <si>
    <t>3) Non è possibile scegliere due giocatori della stessa squadra</t>
  </si>
  <si>
    <t>4) Non superare il numero massimo di crediti</t>
  </si>
  <si>
    <t>IL FILE E':</t>
  </si>
  <si>
    <t>FANTASQUADRA</t>
  </si>
  <si>
    <t>SCONTO PRESIDENTE</t>
  </si>
  <si>
    <t>PRESIDENTE (COGNOME NOME)</t>
  </si>
  <si>
    <t>CREDITO TOTALE</t>
  </si>
  <si>
    <t>CATEGORIA TOP PLAYER</t>
  </si>
  <si>
    <t>PRIMA CATEGORIA</t>
  </si>
  <si>
    <t>SECONDA CATEGORIA</t>
  </si>
  <si>
    <t>TERZA CATEGORIA</t>
  </si>
  <si>
    <t>COSTO GIOCATORI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</si>
</sst>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Calibri"/>
    </font>
    <font>
      <sz val="24"/>
      <color rgb="FF000000"/>
      <name val="Calibri"/>
    </font>
    <font>
      <sz val="12"/>
      <name val="Calibri"/>
    </font>
    <font>
      <b/>
      <sz val="16"/>
      <color rgb="FF000000"/>
      <name val="Arial Narrow"/>
    </font>
    <font>
      <sz val="16"/>
      <color rgb="FF000000"/>
      <name val="Arial Narrow"/>
    </font>
    <font>
      <b/>
      <sz val="25"/>
      <color rgb="FF000000"/>
      <name val="Arial Narrow"/>
    </font>
    <font>
      <sz val="16"/>
      <color rgb="FF000000"/>
      <name val="Calibri"/>
    </font>
    <font>
      <sz val="17"/>
      <color rgb="FF000000"/>
      <name val="Arial Narrow"/>
    </font>
    <font>
      <b/>
      <sz val="12"/>
      <color rgb="FFFFFFFF"/>
      <name val="Arial Narrow"/>
    </font>
    <font>
      <b/>
      <sz val="48"/>
      <color rgb="FFFFFFFF"/>
      <name val="Calibri"/>
    </font>
    <font>
      <b/>
      <i/>
      <sz val="36"/>
      <color rgb="FFFFFFFF"/>
      <name val="Arial Narrow"/>
    </font>
    <font>
      <sz val="12"/>
      <color rgb="FF000000"/>
      <name val="Arial Narrow"/>
    </font>
    <font>
      <b/>
      <i/>
      <sz val="36"/>
      <color rgb="FFFFCC00"/>
      <name val="Arial Narrow"/>
    </font>
    <font>
      <b/>
      <i/>
      <sz val="25"/>
      <color rgb="FFFF0000"/>
      <name val="Arial Narrow"/>
    </font>
    <font>
      <sz val="12"/>
      <name val="Calibri"/>
    </font>
    <font>
      <b/>
      <sz val="12"/>
      <color rgb="FF000000"/>
      <name val="Calibri"/>
    </font>
    <font>
      <b/>
      <i/>
      <sz val="16"/>
      <color rgb="FFFFFFFF"/>
      <name val="Calibri"/>
    </font>
    <font>
      <sz val="14"/>
      <color rgb="FF000000"/>
      <name val="Calibri"/>
    </font>
    <font>
      <b/>
      <sz val="12"/>
      <color rgb="FFFFFFFF"/>
      <name val="Calibri"/>
    </font>
    <font>
      <b/>
      <sz val="20"/>
      <color rgb="FFFFFFFF"/>
      <name val="Calibri"/>
    </font>
    <font>
      <b/>
      <sz val="16"/>
      <name val="Calibri"/>
    </font>
    <font>
      <sz val="12"/>
      <color rgb="FFFFFFFF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000000"/>
        <bgColor rgb="FF000000"/>
      </patternFill>
    </fill>
    <fill>
      <patternFill patternType="solid">
        <fgColor rgb="FFA5A5A5"/>
        <bgColor rgb="FFA5A5A5"/>
      </patternFill>
    </fill>
    <fill>
      <patternFill patternType="solid">
        <fgColor rgb="FFFFCCFF"/>
        <bgColor rgb="FFFFCCFF"/>
      </patternFill>
    </fill>
    <fill>
      <patternFill patternType="solid">
        <fgColor rgb="FFFFD965"/>
        <bgColor rgb="FFFFD965"/>
      </patternFill>
    </fill>
    <fill>
      <patternFill patternType="solid">
        <fgColor rgb="FFA6F6FE"/>
        <bgColor rgb="FFA6F6FE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7030A0"/>
        <bgColor rgb="FF7030A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5B9BD5"/>
        <bgColor rgb="FF5B9BD5"/>
      </patternFill>
    </fill>
    <fill>
      <patternFill patternType="solid">
        <fgColor rgb="FFF7CAAC"/>
        <bgColor rgb="FFF7CAAC"/>
      </patternFill>
    </fill>
    <fill>
      <patternFill patternType="solid">
        <fgColor rgb="FFADB9CA"/>
        <bgColor rgb="FFADB9CA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  <fill>
      <patternFill patternType="solid">
        <fgColor rgb="FFCCCCCC"/>
        <bgColor rgb="FFCCCCCC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2" borderId="1" xfId="0" applyFont="1" applyFill="1" applyBorder="1"/>
    <xf numFmtId="0" fontId="0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2" borderId="1" xfId="0" applyFon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Font="1"/>
    <xf numFmtId="0" fontId="0" fillId="4" borderId="0" xfId="0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5" fillId="9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/>
    <xf numFmtId="0" fontId="4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/>
    <xf numFmtId="0" fontId="9" fillId="11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9" fillId="12" borderId="3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2" fillId="0" borderId="13" xfId="0" applyFont="1" applyBorder="1" applyProtection="1"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/>
    <xf numFmtId="0" fontId="2" fillId="0" borderId="26" xfId="0" applyFont="1" applyBorder="1" applyProtection="1"/>
    <xf numFmtId="0" fontId="2" fillId="0" borderId="2" xfId="0" applyFont="1" applyBorder="1" applyProtection="1"/>
    <xf numFmtId="0" fontId="2" fillId="0" borderId="27" xfId="0" applyFont="1" applyBorder="1" applyProtection="1"/>
    <xf numFmtId="0" fontId="10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10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0" fontId="15" fillId="16" borderId="6" xfId="0" applyFont="1" applyFill="1" applyBorder="1" applyAlignment="1" applyProtection="1">
      <alignment horizontal="center"/>
    </xf>
    <xf numFmtId="0" fontId="16" fillId="17" borderId="7" xfId="0" applyFont="1" applyFill="1" applyBorder="1" applyAlignment="1" applyProtection="1">
      <alignment horizontal="center" vertical="center"/>
    </xf>
    <xf numFmtId="0" fontId="17" fillId="18" borderId="8" xfId="0" applyFont="1" applyFill="1" applyBorder="1" applyAlignment="1" applyProtection="1">
      <alignment horizontal="left" vertical="center"/>
    </xf>
    <xf numFmtId="0" fontId="2" fillId="0" borderId="9" xfId="0" applyFont="1" applyBorder="1" applyProtection="1"/>
    <xf numFmtId="0" fontId="18" fillId="19" borderId="0" xfId="0" applyFont="1" applyFill="1" applyBorder="1" applyAlignment="1" applyProtection="1">
      <alignment horizontal="center"/>
    </xf>
    <xf numFmtId="0" fontId="2" fillId="0" borderId="10" xfId="0" applyFont="1" applyBorder="1" applyProtection="1"/>
    <xf numFmtId="0" fontId="17" fillId="18" borderId="11" xfId="0" applyFont="1" applyFill="1" applyBorder="1" applyAlignment="1" applyProtection="1">
      <alignment horizontal="left" vertical="center"/>
    </xf>
    <xf numFmtId="0" fontId="2" fillId="0" borderId="4" xfId="0" applyFont="1" applyBorder="1" applyProtection="1"/>
    <xf numFmtId="0" fontId="17" fillId="18" borderId="12" xfId="0" applyFont="1" applyFill="1" applyBorder="1" applyAlignment="1" applyProtection="1">
      <alignment horizontal="left" vertical="center"/>
    </xf>
    <xf numFmtId="0" fontId="2" fillId="0" borderId="14" xfId="0" applyFont="1" applyBorder="1" applyProtection="1"/>
    <xf numFmtId="0" fontId="17" fillId="18" borderId="15" xfId="0" applyFont="1" applyFill="1" applyBorder="1" applyAlignment="1" applyProtection="1">
      <alignment horizontal="left" vertical="center"/>
    </xf>
    <xf numFmtId="0" fontId="2" fillId="0" borderId="16" xfId="0" applyFont="1" applyBorder="1" applyProtection="1"/>
    <xf numFmtId="0" fontId="2" fillId="0" borderId="17" xfId="0" applyFont="1" applyBorder="1" applyProtection="1"/>
    <xf numFmtId="0" fontId="19" fillId="20" borderId="18" xfId="0" applyFont="1" applyFill="1" applyBorder="1" applyAlignment="1" applyProtection="1">
      <alignment horizontal="right" vertical="center"/>
    </xf>
    <xf numFmtId="0" fontId="2" fillId="0" borderId="19" xfId="0" applyFont="1" applyBorder="1" applyProtection="1"/>
    <xf numFmtId="0" fontId="20" fillId="2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2" fillId="0" borderId="20" xfId="0" applyFont="1" applyBorder="1" applyProtection="1"/>
    <xf numFmtId="0" fontId="2" fillId="0" borderId="21" xfId="0" applyFont="1" applyBorder="1" applyProtection="1"/>
    <xf numFmtId="0" fontId="2" fillId="0" borderId="0" xfId="0" applyFont="1" applyBorder="1" applyProtection="1"/>
    <xf numFmtId="0" fontId="14" fillId="0" borderId="0" xfId="0" applyFont="1" applyProtection="1"/>
    <xf numFmtId="0" fontId="14" fillId="0" borderId="0" xfId="0" applyFont="1" applyAlignment="1" applyProtection="1"/>
    <xf numFmtId="0" fontId="0" fillId="21" borderId="1" xfId="0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15" fillId="21" borderId="23" xfId="0" applyFont="1" applyFill="1" applyBorder="1" applyAlignment="1" applyProtection="1">
      <alignment horizontal="center" vertical="center"/>
    </xf>
    <xf numFmtId="0" fontId="15" fillId="22" borderId="1" xfId="0" applyFont="1" applyFill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2" fillId="0" borderId="22" xfId="0" applyFont="1" applyBorder="1" applyProtection="1"/>
    <xf numFmtId="0" fontId="15" fillId="22" borderId="23" xfId="0" applyFont="1" applyFill="1" applyBorder="1" applyAlignment="1" applyProtection="1">
      <alignment horizontal="center"/>
    </xf>
    <xf numFmtId="0" fontId="15" fillId="21" borderId="0" xfId="0" applyFont="1" applyFill="1" applyBorder="1" applyAlignment="1" applyProtection="1">
      <alignment horizontal="center" vertical="center"/>
    </xf>
    <xf numFmtId="0" fontId="15" fillId="23" borderId="18" xfId="0" applyFont="1" applyFill="1" applyBorder="1" applyAlignment="1" applyProtection="1">
      <alignment horizontal="center" vertical="center"/>
    </xf>
    <xf numFmtId="0" fontId="2" fillId="0" borderId="28" xfId="0" applyFont="1" applyBorder="1" applyProtection="1"/>
    <xf numFmtId="0" fontId="0" fillId="0" borderId="25" xfId="0" applyFont="1" applyBorder="1" applyAlignment="1" applyProtection="1">
      <alignment horizontal="center" vertical="center"/>
    </xf>
    <xf numFmtId="0" fontId="2" fillId="0" borderId="29" xfId="0" applyFont="1" applyBorder="1" applyProtection="1"/>
    <xf numFmtId="0" fontId="21" fillId="19" borderId="23" xfId="0" applyFont="1" applyFill="1" applyBorder="1" applyAlignment="1" applyProtection="1">
      <alignment horizontal="center"/>
    </xf>
    <xf numFmtId="0" fontId="21" fillId="19" borderId="1" xfId="0" applyFont="1" applyFill="1" applyBorder="1" applyAlignment="1" applyProtection="1">
      <alignment horizontal="center"/>
    </xf>
    <xf numFmtId="0" fontId="18" fillId="11" borderId="24" xfId="0" applyFont="1" applyFill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18" fillId="12" borderId="24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/>
    </xf>
    <xf numFmtId="0" fontId="2" fillId="0" borderId="30" xfId="0" applyFont="1" applyBorder="1" applyProtection="1"/>
    <xf numFmtId="0" fontId="18" fillId="13" borderId="24" xfId="0" applyFont="1" applyFill="1" applyBorder="1" applyAlignment="1" applyProtection="1">
      <alignment horizontal="center" vertical="center"/>
    </xf>
    <xf numFmtId="0" fontId="18" fillId="14" borderId="24" xfId="0" applyFont="1" applyFill="1" applyBorder="1" applyAlignment="1" applyProtection="1">
      <alignment horizontal="center" vertical="center"/>
    </xf>
    <xf numFmtId="0" fontId="18" fillId="15" borderId="24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2" fillId="0" borderId="5" xfId="0" applyFont="1" applyBorder="1" applyProtection="1"/>
    <xf numFmtId="0" fontId="1" fillId="2" borderId="1" xfId="0" applyFont="1" applyFill="1" applyBorder="1" applyProtection="1"/>
    <xf numFmtId="0" fontId="3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6" fillId="0" borderId="1" xfId="0" applyFont="1" applyBorder="1" applyProtection="1"/>
    <xf numFmtId="0" fontId="21" fillId="0" borderId="0" xfId="0" applyFont="1" applyProtection="1"/>
    <xf numFmtId="0" fontId="9" fillId="12" borderId="3" xfId="0" applyFont="1" applyFill="1" applyBorder="1" applyAlignment="1" applyProtection="1">
      <alignment horizontal="center" vertical="center"/>
    </xf>
    <xf numFmtId="0" fontId="9" fillId="13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left" vertical="center"/>
    </xf>
    <xf numFmtId="0" fontId="9" fillId="14" borderId="3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left" vertical="center"/>
    </xf>
    <xf numFmtId="0" fontId="9" fillId="15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1"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12</xdr:row>
      <xdr:rowOff>123825</xdr:rowOff>
    </xdr:from>
    <xdr:to>
      <xdr:col>8</xdr:col>
      <xdr:colOff>95250</xdr:colOff>
      <xdr:row>15</xdr:row>
      <xdr:rowOff>114300</xdr:rowOff>
    </xdr:to>
    <xdr:sp macro="" textlink="">
      <xdr:nvSpPr>
        <xdr:cNvPr id="3" name="Shape 3"/>
        <xdr:cNvSpPr/>
      </xdr:nvSpPr>
      <xdr:spPr>
        <a:xfrm rot="10800000">
          <a:off x="4688775" y="3489487"/>
          <a:ext cx="1314449" cy="581024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FF0000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7</xdr:col>
      <xdr:colOff>952500</xdr:colOff>
      <xdr:row>6</xdr:row>
      <xdr:rowOff>47625</xdr:rowOff>
    </xdr:from>
    <xdr:to>
      <xdr:col>14</xdr:col>
      <xdr:colOff>952500</xdr:colOff>
      <xdr:row>17</xdr:row>
      <xdr:rowOff>38100</xdr:rowOff>
    </xdr:to>
    <xdr:sp macro="" textlink="">
      <xdr:nvSpPr>
        <xdr:cNvPr id="4" name="Shape 4"/>
        <xdr:cNvSpPr/>
      </xdr:nvSpPr>
      <xdr:spPr>
        <a:xfrm>
          <a:off x="2679648" y="2681992"/>
          <a:ext cx="5332703" cy="219601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4000" b="0" cap="none">
              <a:solidFill>
                <a:schemeClr val="dk1"/>
              </a:solidFill>
            </a:rPr>
            <a:t>SEGUI LE ISTRUZIONI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4000" b="0" cap="none">
              <a:solidFill>
                <a:schemeClr val="dk1"/>
              </a:solidFill>
            </a:rPr>
            <a:t>E CONTROLLA SE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4000" b="0" cap="none">
              <a:solidFill>
                <a:schemeClr val="dk1"/>
              </a:solidFill>
            </a:rPr>
            <a:t>IL FILE E' VALIDO!</a:t>
          </a:r>
        </a:p>
      </xdr:txBody>
    </xdr:sp>
    <xdr:clientData fLocksWithSheet="0"/>
  </xdr:twoCellAnchor>
  <xdr:twoCellAnchor>
    <xdr:from>
      <xdr:col>6</xdr:col>
      <xdr:colOff>400050</xdr:colOff>
      <xdr:row>8</xdr:row>
      <xdr:rowOff>123825</xdr:rowOff>
    </xdr:from>
    <xdr:to>
      <xdr:col>8</xdr:col>
      <xdr:colOff>76200</xdr:colOff>
      <xdr:row>11</xdr:row>
      <xdr:rowOff>114300</xdr:rowOff>
    </xdr:to>
    <xdr:sp macro="" textlink="">
      <xdr:nvSpPr>
        <xdr:cNvPr id="2" name="Shape 3"/>
        <xdr:cNvSpPr/>
      </xdr:nvSpPr>
      <xdr:spPr>
        <a:xfrm rot="10800000">
          <a:off x="4688775" y="3489487"/>
          <a:ext cx="1314449" cy="581024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FF0000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0</xdr:col>
      <xdr:colOff>762000</xdr:colOff>
      <xdr:row>0</xdr:row>
      <xdr:rowOff>161925</xdr:rowOff>
    </xdr:from>
    <xdr:to>
      <xdr:col>1</xdr:col>
      <xdr:colOff>190500</xdr:colOff>
      <xdr:row>5</xdr:row>
      <xdr:rowOff>9525</xdr:rowOff>
    </xdr:to>
    <xdr:pic>
      <xdr:nvPicPr>
        <xdr:cNvPr id="5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62100" cy="16668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sqref="A1:R1"/>
    </sheetView>
  </sheetViews>
  <sheetFormatPr defaultColWidth="13.5" defaultRowHeight="15" customHeight="1" x14ac:dyDescent="0.25"/>
  <cols>
    <col min="1" max="1" width="0" hidden="1" customWidth="1"/>
    <col min="2" max="2" width="14" customWidth="1"/>
    <col min="3" max="3" width="13.25" customWidth="1"/>
    <col min="4" max="4" width="6.125" customWidth="1"/>
    <col min="5" max="5" width="11.75" customWidth="1"/>
    <col min="6" max="6" width="5" customWidth="1"/>
    <col min="7" max="7" width="3.875" customWidth="1"/>
    <col min="8" max="26" width="5" customWidth="1"/>
  </cols>
  <sheetData>
    <row r="1" spans="1:26" ht="15.75" customHeight="1" x14ac:dyDescent="0.25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5" t="s">
        <v>6</v>
      </c>
      <c r="B2" s="5" t="s">
        <v>0</v>
      </c>
      <c r="C2" s="5" t="s">
        <v>2</v>
      </c>
      <c r="D2" s="5" t="s">
        <v>10</v>
      </c>
      <c r="E2" s="5" t="s">
        <v>3</v>
      </c>
      <c r="F2" s="5" t="s">
        <v>4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22</v>
      </c>
      <c r="S2" s="2"/>
      <c r="T2" s="3"/>
      <c r="U2" s="3"/>
      <c r="V2" s="3"/>
      <c r="W2" s="3"/>
      <c r="X2" s="3"/>
      <c r="Y2" s="3"/>
      <c r="Z2" s="3"/>
    </row>
    <row r="3" spans="1:26" ht="30.75" customHeight="1" x14ac:dyDescent="0.25">
      <c r="A3" s="2">
        <v>1</v>
      </c>
      <c r="B3" s="7" t="s">
        <v>7</v>
      </c>
      <c r="C3" s="7" t="s">
        <v>23</v>
      </c>
      <c r="D3" s="9" t="s">
        <v>24</v>
      </c>
      <c r="E3" s="11" t="s">
        <v>9</v>
      </c>
      <c r="F3" s="12">
        <f t="shared" ref="F3:F165" si="0">200-(SUM(G3:R3))</f>
        <v>210</v>
      </c>
      <c r="G3" s="14">
        <v>-10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</row>
    <row r="4" spans="1:26" ht="30.75" customHeight="1" x14ac:dyDescent="0.25">
      <c r="A4" s="2">
        <v>2</v>
      </c>
      <c r="B4" s="7" t="s">
        <v>46</v>
      </c>
      <c r="C4" s="7" t="s">
        <v>48</v>
      </c>
      <c r="D4" s="9" t="s">
        <v>24</v>
      </c>
      <c r="E4" s="11" t="s">
        <v>30</v>
      </c>
      <c r="F4" s="12">
        <f t="shared" si="0"/>
        <v>209</v>
      </c>
      <c r="G4" s="14">
        <v>-9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</row>
    <row r="5" spans="1:26" ht="30.75" customHeight="1" x14ac:dyDescent="0.25">
      <c r="A5" s="2">
        <v>3</v>
      </c>
      <c r="B5" s="7" t="s">
        <v>49</v>
      </c>
      <c r="C5" s="7" t="s">
        <v>50</v>
      </c>
      <c r="D5" s="15" t="s">
        <v>67</v>
      </c>
      <c r="E5" s="11" t="s">
        <v>51</v>
      </c>
      <c r="F5" s="12">
        <f t="shared" si="0"/>
        <v>209</v>
      </c>
      <c r="G5" s="14">
        <v>-9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3"/>
    </row>
    <row r="6" spans="1:26" ht="30.75" customHeight="1" x14ac:dyDescent="0.25">
      <c r="A6" s="2">
        <v>4</v>
      </c>
      <c r="B6" s="7" t="s">
        <v>53</v>
      </c>
      <c r="C6" s="7" t="s">
        <v>54</v>
      </c>
      <c r="D6" s="15" t="s">
        <v>67</v>
      </c>
      <c r="E6" s="11" t="s">
        <v>30</v>
      </c>
      <c r="F6" s="12">
        <f t="shared" si="0"/>
        <v>208</v>
      </c>
      <c r="G6" s="14">
        <v>-8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</row>
    <row r="7" spans="1:26" ht="30.75" customHeight="1" x14ac:dyDescent="0.25">
      <c r="A7" s="2">
        <v>5</v>
      </c>
      <c r="B7" s="7" t="s">
        <v>57</v>
      </c>
      <c r="C7" s="7" t="s">
        <v>58</v>
      </c>
      <c r="D7" s="9" t="s">
        <v>24</v>
      </c>
      <c r="E7" s="11" t="s">
        <v>39</v>
      </c>
      <c r="F7" s="12">
        <f t="shared" si="0"/>
        <v>208</v>
      </c>
      <c r="G7" s="14">
        <v>-8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3"/>
      <c r="Z7" s="3"/>
    </row>
    <row r="8" spans="1:26" ht="30.75" customHeight="1" x14ac:dyDescent="0.25">
      <c r="A8" s="2">
        <v>6</v>
      </c>
      <c r="B8" s="7" t="s">
        <v>62</v>
      </c>
      <c r="C8" s="7" t="s">
        <v>63</v>
      </c>
      <c r="D8" s="15" t="s">
        <v>67</v>
      </c>
      <c r="E8" s="11" t="s">
        <v>42</v>
      </c>
      <c r="F8" s="12">
        <f t="shared" si="0"/>
        <v>207</v>
      </c>
      <c r="G8" s="14">
        <v>-7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  <c r="Y8" s="3"/>
      <c r="Z8" s="3"/>
    </row>
    <row r="9" spans="1:26" ht="30.75" customHeight="1" x14ac:dyDescent="0.25">
      <c r="A9" s="2">
        <v>7</v>
      </c>
      <c r="B9" s="7" t="s">
        <v>82</v>
      </c>
      <c r="C9" s="7" t="s">
        <v>83</v>
      </c>
      <c r="D9" s="16" t="s">
        <v>84</v>
      </c>
      <c r="E9" s="11" t="s">
        <v>39</v>
      </c>
      <c r="F9" s="12">
        <f t="shared" si="0"/>
        <v>207</v>
      </c>
      <c r="G9" s="14">
        <v>-7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  <c r="Y9" s="3"/>
      <c r="Z9" s="3"/>
    </row>
    <row r="10" spans="1:26" ht="30.75" customHeight="1" x14ac:dyDescent="0.25">
      <c r="A10" s="2">
        <v>8</v>
      </c>
      <c r="B10" s="7" t="s">
        <v>66</v>
      </c>
      <c r="C10" s="7" t="s">
        <v>23</v>
      </c>
      <c r="D10" s="15" t="s">
        <v>67</v>
      </c>
      <c r="E10" s="11" t="s">
        <v>39</v>
      </c>
      <c r="F10" s="12">
        <f t="shared" si="0"/>
        <v>207</v>
      </c>
      <c r="G10" s="14">
        <v>-7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3"/>
      <c r="Z10" s="3"/>
    </row>
    <row r="11" spans="1:26" ht="30.75" customHeight="1" x14ac:dyDescent="0.25">
      <c r="A11" s="2">
        <v>9</v>
      </c>
      <c r="B11" s="7" t="s">
        <v>68</v>
      </c>
      <c r="C11" s="7" t="s">
        <v>38</v>
      </c>
      <c r="D11" s="15" t="s">
        <v>67</v>
      </c>
      <c r="E11" s="11" t="s">
        <v>30</v>
      </c>
      <c r="F11" s="2">
        <f t="shared" si="0"/>
        <v>206</v>
      </c>
      <c r="G11" s="17">
        <v>-6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  <c r="Z11" s="3"/>
    </row>
    <row r="12" spans="1:26" ht="30.75" customHeight="1" x14ac:dyDescent="0.25">
      <c r="A12" s="2">
        <v>10</v>
      </c>
      <c r="B12" s="7" t="s">
        <v>71</v>
      </c>
      <c r="C12" s="7" t="s">
        <v>41</v>
      </c>
      <c r="D12" s="9" t="s">
        <v>24</v>
      </c>
      <c r="E12" s="11" t="s">
        <v>30</v>
      </c>
      <c r="F12" s="2">
        <f t="shared" si="0"/>
        <v>205</v>
      </c>
      <c r="G12" s="17">
        <v>-5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3"/>
      <c r="W12" s="3"/>
      <c r="X12" s="3"/>
      <c r="Y12" s="3"/>
      <c r="Z12" s="3"/>
    </row>
    <row r="13" spans="1:26" ht="30.75" customHeight="1" x14ac:dyDescent="0.25">
      <c r="A13" s="2">
        <v>11</v>
      </c>
      <c r="B13" s="7" t="s">
        <v>72</v>
      </c>
      <c r="C13" s="7" t="s">
        <v>74</v>
      </c>
      <c r="D13" s="15" t="s">
        <v>67</v>
      </c>
      <c r="E13" s="11" t="s">
        <v>39</v>
      </c>
      <c r="F13" s="2">
        <f t="shared" si="0"/>
        <v>205</v>
      </c>
      <c r="G13" s="17">
        <v>-5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3"/>
      <c r="V13" s="3"/>
      <c r="W13" s="3"/>
      <c r="X13" s="3"/>
      <c r="Y13" s="3"/>
      <c r="Z13" s="3"/>
    </row>
    <row r="14" spans="1:26" ht="30.75" customHeight="1" x14ac:dyDescent="0.25">
      <c r="A14" s="2">
        <v>12</v>
      </c>
      <c r="B14" s="7" t="s">
        <v>76</v>
      </c>
      <c r="C14" s="7" t="s">
        <v>44</v>
      </c>
      <c r="D14" s="15" t="s">
        <v>67</v>
      </c>
      <c r="E14" s="11" t="s">
        <v>30</v>
      </c>
      <c r="F14" s="2">
        <f t="shared" si="0"/>
        <v>205</v>
      </c>
      <c r="G14" s="17">
        <v>-5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  <c r="U14" s="3"/>
      <c r="V14" s="3"/>
      <c r="W14" s="3"/>
      <c r="X14" s="3"/>
      <c r="Y14" s="3"/>
      <c r="Z14" s="3"/>
    </row>
    <row r="15" spans="1:26" ht="30.75" customHeight="1" x14ac:dyDescent="0.25">
      <c r="A15" s="2">
        <v>13</v>
      </c>
      <c r="B15" s="7" t="s">
        <v>77</v>
      </c>
      <c r="C15" s="7" t="s">
        <v>78</v>
      </c>
      <c r="D15" s="15" t="s">
        <v>67</v>
      </c>
      <c r="E15" s="11" t="s">
        <v>30</v>
      </c>
      <c r="F15" s="2">
        <f t="shared" si="0"/>
        <v>204</v>
      </c>
      <c r="G15" s="17">
        <v>-4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3"/>
      <c r="V15" s="3"/>
      <c r="W15" s="3"/>
      <c r="X15" s="3"/>
      <c r="Y15" s="3"/>
      <c r="Z15" s="3"/>
    </row>
    <row r="16" spans="1:26" ht="30.75" customHeight="1" x14ac:dyDescent="0.25">
      <c r="A16" s="2">
        <v>14</v>
      </c>
      <c r="B16" s="7" t="s">
        <v>79</v>
      </c>
      <c r="C16" s="7" t="s">
        <v>29</v>
      </c>
      <c r="D16" s="15" t="s">
        <v>67</v>
      </c>
      <c r="E16" s="11" t="s">
        <v>30</v>
      </c>
      <c r="F16" s="2">
        <f t="shared" si="0"/>
        <v>204</v>
      </c>
      <c r="G16" s="17">
        <v>-4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3"/>
      <c r="Z16" s="3"/>
    </row>
    <row r="17" spans="1:26" ht="30.75" customHeight="1" x14ac:dyDescent="0.25">
      <c r="A17" s="2">
        <v>15</v>
      </c>
      <c r="B17" s="7" t="s">
        <v>46</v>
      </c>
      <c r="C17" s="7" t="s">
        <v>80</v>
      </c>
      <c r="D17" s="9" t="s">
        <v>24</v>
      </c>
      <c r="E17" s="11" t="s">
        <v>87</v>
      </c>
      <c r="F17" s="2">
        <f t="shared" si="0"/>
        <v>203</v>
      </c>
      <c r="G17" s="17">
        <v>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  <c r="V17" s="3"/>
      <c r="W17" s="3"/>
      <c r="X17" s="3"/>
      <c r="Y17" s="3"/>
      <c r="Z17" s="3"/>
    </row>
    <row r="18" spans="1:26" ht="30.75" customHeight="1" x14ac:dyDescent="0.25">
      <c r="A18" s="2">
        <v>16</v>
      </c>
      <c r="B18" s="7" t="s">
        <v>81</v>
      </c>
      <c r="C18" s="7" t="s">
        <v>60</v>
      </c>
      <c r="D18" s="15" t="s">
        <v>67</v>
      </c>
      <c r="E18" s="11" t="s">
        <v>30</v>
      </c>
      <c r="F18" s="2">
        <f t="shared" si="0"/>
        <v>203</v>
      </c>
      <c r="G18" s="17">
        <v>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  <c r="V18" s="3"/>
      <c r="W18" s="3"/>
      <c r="X18" s="3"/>
      <c r="Y18" s="3"/>
      <c r="Z18" s="3"/>
    </row>
    <row r="19" spans="1:26" ht="30.75" customHeight="1" x14ac:dyDescent="0.25">
      <c r="A19" s="2">
        <v>17</v>
      </c>
      <c r="B19" s="7" t="s">
        <v>85</v>
      </c>
      <c r="C19" s="7" t="s">
        <v>86</v>
      </c>
      <c r="D19" s="9" t="s">
        <v>24</v>
      </c>
      <c r="E19" s="11" t="s">
        <v>39</v>
      </c>
      <c r="F19" s="2">
        <f t="shared" si="0"/>
        <v>203</v>
      </c>
      <c r="G19" s="17">
        <v>-3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3"/>
      <c r="Z19" s="3"/>
    </row>
    <row r="20" spans="1:26" ht="30.75" customHeight="1" x14ac:dyDescent="0.25">
      <c r="A20" s="2">
        <v>18</v>
      </c>
      <c r="B20" s="7" t="s">
        <v>5</v>
      </c>
      <c r="C20" s="7" t="s">
        <v>8</v>
      </c>
      <c r="D20" s="9" t="s">
        <v>24</v>
      </c>
      <c r="E20" s="11" t="s">
        <v>9</v>
      </c>
      <c r="F20" s="2">
        <f t="shared" si="0"/>
        <v>203</v>
      </c>
      <c r="G20" s="17">
        <v>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3"/>
      <c r="Z20" s="3"/>
    </row>
    <row r="21" spans="1:26" ht="30.75" customHeight="1" x14ac:dyDescent="0.25">
      <c r="A21" s="2">
        <v>19</v>
      </c>
      <c r="B21" s="7" t="s">
        <v>25</v>
      </c>
      <c r="C21" s="7" t="s">
        <v>26</v>
      </c>
      <c r="D21" s="15" t="s">
        <v>67</v>
      </c>
      <c r="E21" s="11" t="s">
        <v>27</v>
      </c>
      <c r="F21" s="2">
        <f t="shared" si="0"/>
        <v>203</v>
      </c>
      <c r="G21" s="17">
        <v>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  <c r="Z21" s="3"/>
    </row>
    <row r="22" spans="1:26" ht="30.75" customHeight="1" x14ac:dyDescent="0.25">
      <c r="A22" s="2">
        <v>20</v>
      </c>
      <c r="B22" s="7" t="s">
        <v>28</v>
      </c>
      <c r="C22" s="7" t="s">
        <v>29</v>
      </c>
      <c r="D22" s="15" t="s">
        <v>67</v>
      </c>
      <c r="E22" s="11" t="s">
        <v>30</v>
      </c>
      <c r="F22" s="2">
        <f t="shared" si="0"/>
        <v>202</v>
      </c>
      <c r="G22" s="17">
        <v>-2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3"/>
      <c r="V22" s="3"/>
      <c r="W22" s="3"/>
      <c r="X22" s="3"/>
      <c r="Y22" s="3"/>
      <c r="Z22" s="3"/>
    </row>
    <row r="23" spans="1:26" ht="30.75" customHeight="1" x14ac:dyDescent="0.25">
      <c r="A23" s="2">
        <v>21</v>
      </c>
      <c r="B23" s="7" t="s">
        <v>31</v>
      </c>
      <c r="C23" s="7" t="s">
        <v>26</v>
      </c>
      <c r="D23" s="18" t="s">
        <v>88</v>
      </c>
      <c r="E23" s="11" t="s">
        <v>32</v>
      </c>
      <c r="F23" s="2">
        <f t="shared" si="0"/>
        <v>202</v>
      </c>
      <c r="G23" s="17">
        <v>-2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"/>
      <c r="U23" s="3"/>
      <c r="V23" s="3"/>
      <c r="W23" s="3"/>
      <c r="X23" s="3"/>
      <c r="Y23" s="3"/>
      <c r="Z23" s="3"/>
    </row>
    <row r="24" spans="1:26" ht="30.75" customHeight="1" x14ac:dyDescent="0.25">
      <c r="A24" s="2">
        <v>22</v>
      </c>
      <c r="B24" s="7" t="s">
        <v>33</v>
      </c>
      <c r="C24" s="7" t="s">
        <v>34</v>
      </c>
      <c r="D24" s="9" t="s">
        <v>24</v>
      </c>
      <c r="E24" s="11" t="s">
        <v>32</v>
      </c>
      <c r="F24" s="2">
        <f t="shared" si="0"/>
        <v>202</v>
      </c>
      <c r="G24" s="17">
        <v>-2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  <c r="W24" s="3"/>
      <c r="X24" s="3"/>
      <c r="Y24" s="3"/>
      <c r="Z24" s="3"/>
    </row>
    <row r="25" spans="1:26" ht="30.75" customHeight="1" x14ac:dyDescent="0.25">
      <c r="A25" s="2">
        <v>23</v>
      </c>
      <c r="B25" s="7" t="s">
        <v>35</v>
      </c>
      <c r="C25" s="7" t="s">
        <v>36</v>
      </c>
      <c r="D25" s="15" t="s">
        <v>67</v>
      </c>
      <c r="E25" s="11" t="s">
        <v>30</v>
      </c>
      <c r="F25" s="2">
        <f t="shared" si="0"/>
        <v>202</v>
      </c>
      <c r="G25" s="17">
        <v>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  <c r="W25" s="3"/>
      <c r="X25" s="3"/>
      <c r="Y25" s="3"/>
      <c r="Z25" s="3"/>
    </row>
    <row r="26" spans="1:26" ht="30.75" customHeight="1" x14ac:dyDescent="0.25">
      <c r="A26" s="2">
        <v>24</v>
      </c>
      <c r="B26" s="7" t="s">
        <v>37</v>
      </c>
      <c r="C26" s="7" t="s">
        <v>38</v>
      </c>
      <c r="D26" s="15" t="s">
        <v>67</v>
      </c>
      <c r="E26" s="11" t="s">
        <v>39</v>
      </c>
      <c r="F26" s="2">
        <f t="shared" si="0"/>
        <v>202</v>
      </c>
      <c r="G26" s="17">
        <v>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  <c r="W26" s="3"/>
      <c r="X26" s="3"/>
      <c r="Y26" s="3"/>
      <c r="Z26" s="3"/>
    </row>
    <row r="27" spans="1:26" ht="30.75" customHeight="1" x14ac:dyDescent="0.25">
      <c r="A27" s="2">
        <v>25</v>
      </c>
      <c r="B27" s="7" t="s">
        <v>40</v>
      </c>
      <c r="C27" s="7" t="s">
        <v>41</v>
      </c>
      <c r="D27" s="15" t="s">
        <v>67</v>
      </c>
      <c r="E27" s="11" t="s">
        <v>42</v>
      </c>
      <c r="F27" s="2">
        <f t="shared" si="0"/>
        <v>202</v>
      </c>
      <c r="G27" s="17">
        <v>-2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  <c r="U27" s="3"/>
      <c r="V27" s="3"/>
      <c r="W27" s="3"/>
      <c r="X27" s="3"/>
      <c r="Y27" s="3"/>
      <c r="Z27" s="3"/>
    </row>
    <row r="28" spans="1:26" ht="30.75" customHeight="1" x14ac:dyDescent="0.25">
      <c r="A28" s="2">
        <v>26</v>
      </c>
      <c r="B28" s="7" t="s">
        <v>43</v>
      </c>
      <c r="C28" s="7" t="s">
        <v>44</v>
      </c>
      <c r="D28" s="15" t="s">
        <v>67</v>
      </c>
      <c r="E28" s="11" t="s">
        <v>42</v>
      </c>
      <c r="F28" s="2">
        <f t="shared" si="0"/>
        <v>202</v>
      </c>
      <c r="G28" s="17">
        <v>-2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"/>
      <c r="U28" s="3"/>
      <c r="V28" s="3"/>
      <c r="W28" s="3"/>
      <c r="X28" s="3"/>
      <c r="Y28" s="3"/>
      <c r="Z28" s="3"/>
    </row>
    <row r="29" spans="1:26" ht="30.75" customHeight="1" x14ac:dyDescent="0.25">
      <c r="A29" s="2">
        <v>27</v>
      </c>
      <c r="B29" s="7" t="s">
        <v>45</v>
      </c>
      <c r="C29" s="7" t="s">
        <v>47</v>
      </c>
      <c r="D29" s="18" t="s">
        <v>88</v>
      </c>
      <c r="E29" s="11" t="s">
        <v>42</v>
      </c>
      <c r="F29" s="2">
        <f t="shared" si="0"/>
        <v>201</v>
      </c>
      <c r="G29" s="17">
        <v>-1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"/>
      <c r="U29" s="3"/>
      <c r="V29" s="3"/>
      <c r="W29" s="3"/>
      <c r="X29" s="3"/>
      <c r="Y29" s="3"/>
      <c r="Z29" s="3"/>
    </row>
    <row r="30" spans="1:26" ht="30.75" customHeight="1" x14ac:dyDescent="0.25">
      <c r="A30" s="2">
        <v>28</v>
      </c>
      <c r="B30" s="7" t="s">
        <v>52</v>
      </c>
      <c r="C30" s="7" t="s">
        <v>36</v>
      </c>
      <c r="D30" s="15" t="s">
        <v>67</v>
      </c>
      <c r="E30" s="11" t="s">
        <v>30</v>
      </c>
      <c r="F30" s="2">
        <f t="shared" si="0"/>
        <v>201</v>
      </c>
      <c r="G30" s="17">
        <v>-1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"/>
      <c r="U30" s="3"/>
      <c r="V30" s="3"/>
      <c r="W30" s="3"/>
      <c r="X30" s="3"/>
      <c r="Y30" s="3"/>
      <c r="Z30" s="3"/>
    </row>
    <row r="31" spans="1:26" ht="30.75" customHeight="1" x14ac:dyDescent="0.25">
      <c r="A31" s="2">
        <v>29</v>
      </c>
      <c r="B31" s="7" t="s">
        <v>55</v>
      </c>
      <c r="C31" s="7" t="s">
        <v>56</v>
      </c>
      <c r="D31" s="15" t="s">
        <v>67</v>
      </c>
      <c r="E31" s="11" t="s">
        <v>39</v>
      </c>
      <c r="F31" s="2">
        <f t="shared" si="0"/>
        <v>201</v>
      </c>
      <c r="G31" s="17">
        <v>-1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"/>
      <c r="U31" s="3"/>
      <c r="V31" s="3"/>
      <c r="W31" s="3"/>
      <c r="X31" s="3"/>
      <c r="Y31" s="3"/>
      <c r="Z31" s="3"/>
    </row>
    <row r="32" spans="1:26" ht="30.75" customHeight="1" x14ac:dyDescent="0.25">
      <c r="A32" s="2">
        <v>30</v>
      </c>
      <c r="B32" s="7" t="s">
        <v>59</v>
      </c>
      <c r="C32" s="7" t="s">
        <v>60</v>
      </c>
      <c r="D32" s="15" t="s">
        <v>67</v>
      </c>
      <c r="E32" s="11" t="s">
        <v>61</v>
      </c>
      <c r="F32" s="2">
        <f t="shared" si="0"/>
        <v>201</v>
      </c>
      <c r="G32" s="17">
        <v>-1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"/>
      <c r="U32" s="3"/>
      <c r="V32" s="3"/>
      <c r="W32" s="3"/>
      <c r="X32" s="3"/>
      <c r="Y32" s="3"/>
      <c r="Z32" s="3"/>
    </row>
    <row r="33" spans="1:26" ht="30.75" customHeight="1" x14ac:dyDescent="0.25">
      <c r="A33" s="2">
        <v>31</v>
      </c>
      <c r="B33" s="7" t="s">
        <v>64</v>
      </c>
      <c r="C33" s="7" t="s">
        <v>23</v>
      </c>
      <c r="D33" s="15" t="s">
        <v>67</v>
      </c>
      <c r="E33" s="11" t="s">
        <v>65</v>
      </c>
      <c r="F33" s="2">
        <f t="shared" si="0"/>
        <v>200</v>
      </c>
      <c r="G33" s="17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"/>
      <c r="U33" s="3"/>
      <c r="V33" s="3"/>
      <c r="W33" s="3"/>
      <c r="X33" s="3"/>
      <c r="Y33" s="3"/>
      <c r="Z33" s="3"/>
    </row>
    <row r="34" spans="1:26" ht="30.75" customHeight="1" x14ac:dyDescent="0.25">
      <c r="A34" s="2">
        <v>32</v>
      </c>
      <c r="B34" s="7" t="s">
        <v>69</v>
      </c>
      <c r="C34" s="7" t="s">
        <v>70</v>
      </c>
      <c r="D34" s="15" t="s">
        <v>67</v>
      </c>
      <c r="E34" s="11" t="s">
        <v>39</v>
      </c>
      <c r="F34" s="2">
        <f t="shared" si="0"/>
        <v>200</v>
      </c>
      <c r="G34" s="17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3"/>
      <c r="U34" s="3"/>
      <c r="V34" s="3"/>
      <c r="W34" s="3"/>
      <c r="X34" s="3"/>
      <c r="Y34" s="3"/>
      <c r="Z34" s="3"/>
    </row>
    <row r="35" spans="1:26" ht="30.75" customHeight="1" x14ac:dyDescent="0.25">
      <c r="A35" s="2">
        <v>33</v>
      </c>
      <c r="B35" s="7" t="s">
        <v>73</v>
      </c>
      <c r="C35" s="7" t="s">
        <v>60</v>
      </c>
      <c r="D35" s="15" t="s">
        <v>67</v>
      </c>
      <c r="E35" s="11" t="s">
        <v>75</v>
      </c>
      <c r="F35" s="2">
        <f t="shared" si="0"/>
        <v>200</v>
      </c>
      <c r="G35" s="17"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3"/>
      <c r="U35" s="3"/>
      <c r="V35" s="3"/>
      <c r="W35" s="3"/>
      <c r="X35" s="3"/>
      <c r="Y35" s="3"/>
      <c r="Z35" s="3"/>
    </row>
    <row r="36" spans="1:26" ht="30.75" customHeight="1" x14ac:dyDescent="0.25">
      <c r="A36" s="2">
        <v>34</v>
      </c>
      <c r="B36" s="7" t="s">
        <v>89</v>
      </c>
      <c r="C36" s="7" t="s">
        <v>90</v>
      </c>
      <c r="D36" s="15" t="s">
        <v>67</v>
      </c>
      <c r="E36" s="11" t="s">
        <v>61</v>
      </c>
      <c r="F36" s="2">
        <f t="shared" si="0"/>
        <v>200</v>
      </c>
      <c r="G36" s="17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3"/>
      <c r="U36" s="3"/>
      <c r="V36" s="3"/>
      <c r="W36" s="3"/>
      <c r="X36" s="3"/>
      <c r="Y36" s="3"/>
      <c r="Z36" s="3"/>
    </row>
    <row r="37" spans="1:26" ht="30.75" customHeight="1" x14ac:dyDescent="0.25">
      <c r="A37" s="2">
        <v>35</v>
      </c>
      <c r="B37" s="7" t="s">
        <v>7</v>
      </c>
      <c r="C37" s="7" t="s">
        <v>91</v>
      </c>
      <c r="D37" s="19" t="s">
        <v>92</v>
      </c>
      <c r="E37" s="11" t="s">
        <v>9</v>
      </c>
      <c r="F37" s="2">
        <f t="shared" si="0"/>
        <v>200</v>
      </c>
      <c r="G37" s="17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3"/>
      <c r="U37" s="3"/>
      <c r="V37" s="3"/>
      <c r="W37" s="3"/>
      <c r="X37" s="3"/>
      <c r="Y37" s="3"/>
      <c r="Z37" s="3"/>
    </row>
    <row r="38" spans="1:26" ht="30.75" customHeight="1" x14ac:dyDescent="0.25">
      <c r="A38" s="2">
        <v>36</v>
      </c>
      <c r="B38" s="7" t="s">
        <v>93</v>
      </c>
      <c r="C38" s="7" t="s">
        <v>44</v>
      </c>
      <c r="D38" s="15" t="s">
        <v>67</v>
      </c>
      <c r="E38" s="20" t="s">
        <v>94</v>
      </c>
      <c r="F38" s="2">
        <f t="shared" si="0"/>
        <v>199</v>
      </c>
      <c r="G38" s="17">
        <v>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3"/>
      <c r="U38" s="3"/>
      <c r="V38" s="3"/>
      <c r="W38" s="3"/>
      <c r="X38" s="3"/>
      <c r="Y38" s="3"/>
      <c r="Z38" s="3"/>
    </row>
    <row r="39" spans="1:26" ht="30.75" customHeight="1" x14ac:dyDescent="0.25">
      <c r="A39" s="2">
        <v>37</v>
      </c>
      <c r="B39" s="7" t="s">
        <v>95</v>
      </c>
      <c r="C39" s="7" t="s">
        <v>58</v>
      </c>
      <c r="D39" s="9" t="s">
        <v>24</v>
      </c>
      <c r="E39" s="11" t="s">
        <v>30</v>
      </c>
      <c r="F39" s="2">
        <f t="shared" si="0"/>
        <v>199</v>
      </c>
      <c r="G39" s="17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3"/>
      <c r="U39" s="3"/>
      <c r="V39" s="3"/>
      <c r="W39" s="3"/>
      <c r="X39" s="3"/>
      <c r="Y39" s="3"/>
      <c r="Z39" s="3"/>
    </row>
    <row r="40" spans="1:26" ht="30.75" customHeight="1" x14ac:dyDescent="0.25">
      <c r="A40" s="2">
        <v>38</v>
      </c>
      <c r="B40" s="7" t="s">
        <v>96</v>
      </c>
      <c r="C40" s="7" t="s">
        <v>48</v>
      </c>
      <c r="D40" s="9" t="s">
        <v>24</v>
      </c>
      <c r="E40" s="11" t="s">
        <v>97</v>
      </c>
      <c r="F40" s="2">
        <f t="shared" si="0"/>
        <v>199</v>
      </c>
      <c r="G40" s="17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3"/>
      <c r="U40" s="3"/>
      <c r="V40" s="3"/>
      <c r="W40" s="3"/>
      <c r="X40" s="3"/>
      <c r="Y40" s="3"/>
      <c r="Z40" s="3"/>
    </row>
    <row r="41" spans="1:26" ht="30.75" customHeight="1" x14ac:dyDescent="0.25">
      <c r="A41" s="2">
        <v>39</v>
      </c>
      <c r="B41" s="7" t="s">
        <v>98</v>
      </c>
      <c r="C41" s="7" t="s">
        <v>99</v>
      </c>
      <c r="D41" s="15" t="s">
        <v>67</v>
      </c>
      <c r="E41" s="11" t="s">
        <v>32</v>
      </c>
      <c r="F41" s="2">
        <f t="shared" si="0"/>
        <v>199</v>
      </c>
      <c r="G41" s="17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  <c r="U41" s="3"/>
      <c r="V41" s="3"/>
      <c r="W41" s="3"/>
      <c r="X41" s="3"/>
      <c r="Y41" s="3"/>
      <c r="Z41" s="3"/>
    </row>
    <row r="42" spans="1:26" ht="30.75" customHeight="1" x14ac:dyDescent="0.25">
      <c r="A42" s="2">
        <v>40</v>
      </c>
      <c r="B42" s="7" t="s">
        <v>100</v>
      </c>
      <c r="C42" s="7" t="s">
        <v>101</v>
      </c>
      <c r="D42" s="18" t="s">
        <v>88</v>
      </c>
      <c r="E42" s="11" t="s">
        <v>42</v>
      </c>
      <c r="F42" s="2">
        <f t="shared" si="0"/>
        <v>199</v>
      </c>
      <c r="G42" s="17">
        <v>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3"/>
      <c r="U42" s="3"/>
      <c r="V42" s="3"/>
      <c r="W42" s="3"/>
      <c r="X42" s="3"/>
      <c r="Y42" s="3"/>
      <c r="Z42" s="3"/>
    </row>
    <row r="43" spans="1:26" ht="30.75" customHeight="1" x14ac:dyDescent="0.25">
      <c r="A43" s="2">
        <v>41</v>
      </c>
      <c r="B43" s="7" t="s">
        <v>102</v>
      </c>
      <c r="C43" s="7" t="s">
        <v>103</v>
      </c>
      <c r="D43" s="15" t="s">
        <v>67</v>
      </c>
      <c r="E43" s="20" t="s">
        <v>94</v>
      </c>
      <c r="F43" s="2">
        <f t="shared" si="0"/>
        <v>198</v>
      </c>
      <c r="G43" s="17">
        <v>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"/>
      <c r="U43" s="3"/>
      <c r="V43" s="3"/>
      <c r="W43" s="3"/>
      <c r="X43" s="3"/>
      <c r="Y43" s="3"/>
      <c r="Z43" s="3"/>
    </row>
    <row r="44" spans="1:26" ht="30.75" customHeight="1" x14ac:dyDescent="0.25">
      <c r="A44" s="2">
        <v>42</v>
      </c>
      <c r="B44" s="7" t="s">
        <v>104</v>
      </c>
      <c r="C44" s="7" t="s">
        <v>105</v>
      </c>
      <c r="D44" s="16" t="s">
        <v>84</v>
      </c>
      <c r="E44" s="11" t="s">
        <v>39</v>
      </c>
      <c r="F44" s="2">
        <f t="shared" si="0"/>
        <v>198</v>
      </c>
      <c r="G44" s="17">
        <v>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  <c r="U44" s="3"/>
      <c r="V44" s="3"/>
      <c r="W44" s="3"/>
      <c r="X44" s="3"/>
      <c r="Y44" s="3"/>
      <c r="Z44" s="3"/>
    </row>
    <row r="45" spans="1:26" ht="30.75" customHeight="1" x14ac:dyDescent="0.25">
      <c r="A45" s="2">
        <v>43</v>
      </c>
      <c r="B45" s="7" t="s">
        <v>106</v>
      </c>
      <c r="C45" s="7" t="s">
        <v>38</v>
      </c>
      <c r="D45" s="9" t="s">
        <v>24</v>
      </c>
      <c r="E45" s="11" t="s">
        <v>27</v>
      </c>
      <c r="F45" s="2">
        <f t="shared" si="0"/>
        <v>198</v>
      </c>
      <c r="G45" s="17">
        <v>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  <c r="U45" s="3"/>
      <c r="V45" s="3"/>
      <c r="W45" s="3"/>
      <c r="X45" s="3"/>
      <c r="Y45" s="3"/>
      <c r="Z45" s="3"/>
    </row>
    <row r="46" spans="1:26" ht="30.75" customHeight="1" x14ac:dyDescent="0.25">
      <c r="A46" s="2">
        <v>44</v>
      </c>
      <c r="B46" s="7" t="s">
        <v>107</v>
      </c>
      <c r="C46" s="7" t="s">
        <v>108</v>
      </c>
      <c r="D46" s="18" t="s">
        <v>88</v>
      </c>
      <c r="E46" s="11" t="s">
        <v>39</v>
      </c>
      <c r="F46" s="2">
        <f t="shared" si="0"/>
        <v>198</v>
      </c>
      <c r="G46" s="17">
        <v>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  <c r="U46" s="3"/>
      <c r="V46" s="3"/>
      <c r="W46" s="3"/>
      <c r="X46" s="3"/>
      <c r="Y46" s="3"/>
      <c r="Z46" s="3"/>
    </row>
    <row r="47" spans="1:26" ht="30.75" customHeight="1" x14ac:dyDescent="0.25">
      <c r="A47" s="2">
        <v>45</v>
      </c>
      <c r="B47" s="7" t="s">
        <v>109</v>
      </c>
      <c r="C47" s="7" t="s">
        <v>58</v>
      </c>
      <c r="D47" s="15" t="s">
        <v>67</v>
      </c>
      <c r="E47" s="11" t="s">
        <v>51</v>
      </c>
      <c r="F47" s="2">
        <f t="shared" si="0"/>
        <v>198</v>
      </c>
      <c r="G47" s="17">
        <v>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  <c r="U47" s="3"/>
      <c r="V47" s="3"/>
      <c r="W47" s="3"/>
      <c r="X47" s="3"/>
      <c r="Y47" s="3"/>
      <c r="Z47" s="3"/>
    </row>
    <row r="48" spans="1:26" ht="30.75" customHeight="1" x14ac:dyDescent="0.25">
      <c r="A48" s="2">
        <v>46</v>
      </c>
      <c r="B48" s="7" t="s">
        <v>110</v>
      </c>
      <c r="C48" s="7" t="s">
        <v>47</v>
      </c>
      <c r="D48" s="15" t="s">
        <v>67</v>
      </c>
      <c r="E48" s="11" t="s">
        <v>51</v>
      </c>
      <c r="F48" s="2">
        <f t="shared" si="0"/>
        <v>198</v>
      </c>
      <c r="G48" s="17">
        <v>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  <c r="U48" s="3"/>
      <c r="V48" s="3"/>
      <c r="W48" s="3"/>
      <c r="X48" s="3"/>
      <c r="Y48" s="3"/>
      <c r="Z48" s="3"/>
    </row>
    <row r="49" spans="1:26" ht="30.75" customHeight="1" x14ac:dyDescent="0.25">
      <c r="A49" s="2">
        <v>47</v>
      </c>
      <c r="B49" s="7" t="s">
        <v>111</v>
      </c>
      <c r="C49" s="7" t="s">
        <v>112</v>
      </c>
      <c r="D49" s="15" t="s">
        <v>67</v>
      </c>
      <c r="E49" s="11" t="s">
        <v>51</v>
      </c>
      <c r="F49" s="2">
        <f t="shared" si="0"/>
        <v>198</v>
      </c>
      <c r="G49" s="17">
        <v>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</row>
    <row r="50" spans="1:26" ht="30.75" customHeight="1" x14ac:dyDescent="0.25">
      <c r="A50" s="2">
        <v>48</v>
      </c>
      <c r="B50" s="7" t="s">
        <v>85</v>
      </c>
      <c r="C50" s="7" t="s">
        <v>29</v>
      </c>
      <c r="D50" s="15" t="s">
        <v>67</v>
      </c>
      <c r="E50" s="11" t="s">
        <v>39</v>
      </c>
      <c r="F50" s="2">
        <f t="shared" si="0"/>
        <v>197</v>
      </c>
      <c r="G50" s="17">
        <v>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</row>
    <row r="51" spans="1:26" ht="30.75" customHeight="1" x14ac:dyDescent="0.25">
      <c r="A51" s="2">
        <v>49</v>
      </c>
      <c r="B51" s="7" t="s">
        <v>113</v>
      </c>
      <c r="C51" s="7" t="s">
        <v>114</v>
      </c>
      <c r="D51" s="9" t="s">
        <v>24</v>
      </c>
      <c r="E51" s="11" t="s">
        <v>30</v>
      </c>
      <c r="F51" s="2">
        <f t="shared" si="0"/>
        <v>197</v>
      </c>
      <c r="G51" s="17">
        <v>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</row>
    <row r="52" spans="1:26" ht="30.75" customHeight="1" x14ac:dyDescent="0.25">
      <c r="A52" s="2">
        <v>50</v>
      </c>
      <c r="B52" s="7" t="s">
        <v>115</v>
      </c>
      <c r="C52" s="7" t="s">
        <v>116</v>
      </c>
      <c r="D52" s="16" t="s">
        <v>84</v>
      </c>
      <c r="E52" s="11" t="s">
        <v>30</v>
      </c>
      <c r="F52" s="2">
        <f t="shared" si="0"/>
        <v>197</v>
      </c>
      <c r="G52" s="17">
        <v>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</row>
    <row r="53" spans="1:26" ht="30.75" customHeight="1" x14ac:dyDescent="0.25">
      <c r="A53" s="2">
        <v>51</v>
      </c>
      <c r="B53" s="7" t="s">
        <v>117</v>
      </c>
      <c r="C53" s="7" t="s">
        <v>118</v>
      </c>
      <c r="D53" s="9" t="s">
        <v>24</v>
      </c>
      <c r="E53" s="11" t="s">
        <v>30</v>
      </c>
      <c r="F53" s="2">
        <f t="shared" si="0"/>
        <v>197</v>
      </c>
      <c r="G53" s="17">
        <v>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</row>
    <row r="54" spans="1:26" ht="30.75" customHeight="1" x14ac:dyDescent="0.25">
      <c r="A54" s="2">
        <v>52</v>
      </c>
      <c r="B54" s="7" t="s">
        <v>119</v>
      </c>
      <c r="C54" s="7" t="s">
        <v>120</v>
      </c>
      <c r="D54" s="15" t="s">
        <v>67</v>
      </c>
      <c r="E54" s="11" t="s">
        <v>75</v>
      </c>
      <c r="F54" s="2">
        <f t="shared" si="0"/>
        <v>197</v>
      </c>
      <c r="G54" s="17">
        <v>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</row>
    <row r="55" spans="1:26" ht="30.75" customHeight="1" x14ac:dyDescent="0.25">
      <c r="A55" s="2">
        <v>53</v>
      </c>
      <c r="B55" s="7" t="s">
        <v>62</v>
      </c>
      <c r="C55" s="7" t="s">
        <v>36</v>
      </c>
      <c r="D55" s="15" t="s">
        <v>67</v>
      </c>
      <c r="E55" s="11" t="s">
        <v>121</v>
      </c>
      <c r="F55" s="2">
        <f t="shared" si="0"/>
        <v>196</v>
      </c>
      <c r="G55" s="17">
        <v>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</row>
    <row r="56" spans="1:26" ht="30.75" customHeight="1" x14ac:dyDescent="0.25">
      <c r="A56" s="2">
        <v>54</v>
      </c>
      <c r="B56" s="7" t="s">
        <v>122</v>
      </c>
      <c r="C56" s="7" t="s">
        <v>38</v>
      </c>
      <c r="D56" s="15" t="s">
        <v>67</v>
      </c>
      <c r="E56" s="11" t="s">
        <v>27</v>
      </c>
      <c r="F56" s="2">
        <f t="shared" si="0"/>
        <v>196</v>
      </c>
      <c r="G56" s="17">
        <v>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</row>
    <row r="57" spans="1:26" ht="30.75" customHeight="1" x14ac:dyDescent="0.25">
      <c r="A57" s="2">
        <v>55</v>
      </c>
      <c r="B57" s="7" t="s">
        <v>123</v>
      </c>
      <c r="C57" s="7" t="s">
        <v>124</v>
      </c>
      <c r="D57" s="15" t="s">
        <v>67</v>
      </c>
      <c r="E57" s="11" t="s">
        <v>32</v>
      </c>
      <c r="F57" s="2">
        <f t="shared" si="0"/>
        <v>196</v>
      </c>
      <c r="G57" s="17">
        <v>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</row>
    <row r="58" spans="1:26" ht="30.75" customHeight="1" x14ac:dyDescent="0.25">
      <c r="A58" s="2">
        <v>56</v>
      </c>
      <c r="B58" s="7" t="s">
        <v>125</v>
      </c>
      <c r="C58" s="7" t="s">
        <v>126</v>
      </c>
      <c r="D58" s="15" t="s">
        <v>67</v>
      </c>
      <c r="E58" s="11" t="s">
        <v>94</v>
      </c>
      <c r="F58" s="2">
        <f t="shared" si="0"/>
        <v>196</v>
      </c>
      <c r="G58" s="17">
        <v>4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</row>
    <row r="59" spans="1:26" ht="30.75" customHeight="1" x14ac:dyDescent="0.25">
      <c r="A59" s="2">
        <v>57</v>
      </c>
      <c r="B59" s="7" t="s">
        <v>69</v>
      </c>
      <c r="C59" s="7" t="s">
        <v>29</v>
      </c>
      <c r="D59" s="15" t="s">
        <v>67</v>
      </c>
      <c r="E59" s="11" t="s">
        <v>39</v>
      </c>
      <c r="F59" s="2">
        <f t="shared" si="0"/>
        <v>195</v>
      </c>
      <c r="G59" s="17">
        <v>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</row>
    <row r="60" spans="1:26" ht="30.75" customHeight="1" x14ac:dyDescent="0.25">
      <c r="A60" s="2">
        <v>58</v>
      </c>
      <c r="B60" s="7" t="s">
        <v>127</v>
      </c>
      <c r="C60" s="7" t="s">
        <v>60</v>
      </c>
      <c r="D60" s="15" t="s">
        <v>67</v>
      </c>
      <c r="E60" s="11" t="s">
        <v>51</v>
      </c>
      <c r="F60" s="2">
        <f t="shared" si="0"/>
        <v>195</v>
      </c>
      <c r="G60" s="17">
        <v>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</row>
    <row r="61" spans="1:26" ht="30.75" customHeight="1" x14ac:dyDescent="0.25">
      <c r="A61" s="2">
        <v>59</v>
      </c>
      <c r="B61" s="7" t="s">
        <v>128</v>
      </c>
      <c r="C61" s="7" t="s">
        <v>108</v>
      </c>
      <c r="D61" s="15" t="s">
        <v>67</v>
      </c>
      <c r="E61" s="11" t="s">
        <v>32</v>
      </c>
      <c r="F61" s="2">
        <f t="shared" si="0"/>
        <v>195</v>
      </c>
      <c r="G61" s="17">
        <v>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</row>
    <row r="62" spans="1:26" ht="30.75" customHeight="1" x14ac:dyDescent="0.25">
      <c r="A62" s="2">
        <v>60</v>
      </c>
      <c r="B62" s="7" t="s">
        <v>129</v>
      </c>
      <c r="C62" s="7" t="s">
        <v>130</v>
      </c>
      <c r="D62" s="15" t="s">
        <v>67</v>
      </c>
      <c r="E62" s="11" t="s">
        <v>42</v>
      </c>
      <c r="F62" s="2">
        <f t="shared" si="0"/>
        <v>195</v>
      </c>
      <c r="G62" s="17">
        <v>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</row>
    <row r="63" spans="1:26" ht="30.75" customHeight="1" x14ac:dyDescent="0.25">
      <c r="A63" s="2">
        <v>61</v>
      </c>
      <c r="B63" s="7" t="s">
        <v>131</v>
      </c>
      <c r="C63" s="7" t="s">
        <v>132</v>
      </c>
      <c r="D63" s="18" t="s">
        <v>88</v>
      </c>
      <c r="E63" s="11" t="s">
        <v>94</v>
      </c>
      <c r="F63" s="2">
        <f t="shared" si="0"/>
        <v>194</v>
      </c>
      <c r="G63" s="17">
        <v>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</row>
    <row r="64" spans="1:26" ht="30.75" customHeight="1" x14ac:dyDescent="0.25">
      <c r="A64" s="2">
        <v>62</v>
      </c>
      <c r="B64" s="7" t="s">
        <v>133</v>
      </c>
      <c r="C64" s="7" t="s">
        <v>120</v>
      </c>
      <c r="D64" s="15" t="s">
        <v>67</v>
      </c>
      <c r="E64" s="11" t="s">
        <v>27</v>
      </c>
      <c r="F64" s="2">
        <f t="shared" si="0"/>
        <v>194</v>
      </c>
      <c r="G64" s="17">
        <v>6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</row>
    <row r="65" spans="1:26" ht="30.75" customHeight="1" x14ac:dyDescent="0.25">
      <c r="A65" s="2">
        <v>63</v>
      </c>
      <c r="B65" s="7" t="s">
        <v>134</v>
      </c>
      <c r="C65" s="7" t="s">
        <v>135</v>
      </c>
      <c r="D65" s="15" t="s">
        <v>67</v>
      </c>
      <c r="E65" s="11" t="s">
        <v>27</v>
      </c>
      <c r="F65" s="2">
        <f t="shared" si="0"/>
        <v>194</v>
      </c>
      <c r="G65" s="17">
        <v>6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</row>
    <row r="66" spans="1:26" ht="30.75" customHeight="1" x14ac:dyDescent="0.25">
      <c r="A66" s="2">
        <v>64</v>
      </c>
      <c r="B66" s="7" t="s">
        <v>136</v>
      </c>
      <c r="C66" s="7" t="s">
        <v>137</v>
      </c>
      <c r="D66" s="15" t="s">
        <v>67</v>
      </c>
      <c r="E66" s="20" t="s">
        <v>9</v>
      </c>
      <c r="F66" s="2">
        <f t="shared" si="0"/>
        <v>194</v>
      </c>
      <c r="G66" s="17">
        <v>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</row>
    <row r="67" spans="1:26" ht="30.75" customHeight="1" x14ac:dyDescent="0.25">
      <c r="A67" s="2">
        <v>65</v>
      </c>
      <c r="B67" s="7" t="s">
        <v>104</v>
      </c>
      <c r="C67" s="7" t="s">
        <v>124</v>
      </c>
      <c r="D67" s="18" t="s">
        <v>88</v>
      </c>
      <c r="E67" s="11" t="s">
        <v>39</v>
      </c>
      <c r="F67" s="2">
        <f t="shared" si="0"/>
        <v>194</v>
      </c>
      <c r="G67" s="17">
        <v>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</row>
    <row r="68" spans="1:26" ht="30.75" customHeight="1" x14ac:dyDescent="0.25">
      <c r="A68" s="2">
        <v>66</v>
      </c>
      <c r="B68" s="7" t="s">
        <v>138</v>
      </c>
      <c r="C68" s="21" t="s">
        <v>139</v>
      </c>
      <c r="D68" s="9" t="s">
        <v>24</v>
      </c>
      <c r="E68" s="11" t="s">
        <v>30</v>
      </c>
      <c r="F68" s="2">
        <f t="shared" si="0"/>
        <v>193</v>
      </c>
      <c r="G68" s="17">
        <v>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</row>
    <row r="69" spans="1:26" ht="30.75" customHeight="1" x14ac:dyDescent="0.25">
      <c r="A69" s="2">
        <v>67</v>
      </c>
      <c r="B69" s="7" t="s">
        <v>140</v>
      </c>
      <c r="C69" s="7" t="s">
        <v>60</v>
      </c>
      <c r="D69" s="15" t="s">
        <v>67</v>
      </c>
      <c r="E69" s="11" t="s">
        <v>9</v>
      </c>
      <c r="F69" s="2">
        <f t="shared" si="0"/>
        <v>193</v>
      </c>
      <c r="G69" s="17">
        <v>7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</row>
    <row r="70" spans="1:26" ht="30.75" customHeight="1" x14ac:dyDescent="0.25">
      <c r="A70" s="2">
        <v>68</v>
      </c>
      <c r="B70" s="7" t="s">
        <v>49</v>
      </c>
      <c r="C70" s="7" t="s">
        <v>141</v>
      </c>
      <c r="D70" s="16" t="s">
        <v>84</v>
      </c>
      <c r="E70" s="11" t="s">
        <v>42</v>
      </c>
      <c r="F70" s="12">
        <f t="shared" si="0"/>
        <v>192</v>
      </c>
      <c r="G70" s="14">
        <v>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</row>
    <row r="71" spans="1:26" ht="30.75" customHeight="1" x14ac:dyDescent="0.25">
      <c r="A71" s="2">
        <v>69</v>
      </c>
      <c r="B71" s="7" t="s">
        <v>142</v>
      </c>
      <c r="C71" s="7" t="s">
        <v>124</v>
      </c>
      <c r="D71" s="9" t="s">
        <v>24</v>
      </c>
      <c r="E71" s="11" t="s">
        <v>75</v>
      </c>
      <c r="F71" s="12">
        <f t="shared" si="0"/>
        <v>192</v>
      </c>
      <c r="G71" s="14">
        <v>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</row>
    <row r="72" spans="1:26" ht="30.75" customHeight="1" x14ac:dyDescent="0.25">
      <c r="A72" s="2">
        <v>70</v>
      </c>
      <c r="B72" s="7" t="s">
        <v>143</v>
      </c>
      <c r="C72" s="7" t="s">
        <v>135</v>
      </c>
      <c r="D72" s="15" t="s">
        <v>67</v>
      </c>
      <c r="E72" s="11" t="s">
        <v>27</v>
      </c>
      <c r="F72" s="12">
        <f t="shared" si="0"/>
        <v>192</v>
      </c>
      <c r="G72" s="14">
        <v>8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</row>
    <row r="73" spans="1:26" ht="30.75" customHeight="1" x14ac:dyDescent="0.25">
      <c r="A73" s="2">
        <v>71</v>
      </c>
      <c r="B73" s="7" t="s">
        <v>144</v>
      </c>
      <c r="C73" s="7" t="s">
        <v>78</v>
      </c>
      <c r="D73" s="15" t="s">
        <v>67</v>
      </c>
      <c r="E73" s="11" t="s">
        <v>42</v>
      </c>
      <c r="F73" s="12">
        <f t="shared" si="0"/>
        <v>192</v>
      </c>
      <c r="G73" s="14">
        <v>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</row>
    <row r="74" spans="1:26" ht="30.75" customHeight="1" x14ac:dyDescent="0.25">
      <c r="A74" s="2">
        <v>72</v>
      </c>
      <c r="B74" s="7" t="s">
        <v>145</v>
      </c>
      <c r="C74" s="7" t="s">
        <v>146</v>
      </c>
      <c r="D74" s="9" t="s">
        <v>24</v>
      </c>
      <c r="E74" s="11" t="s">
        <v>30</v>
      </c>
      <c r="F74" s="12">
        <f t="shared" si="0"/>
        <v>191</v>
      </c>
      <c r="G74" s="14">
        <v>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</row>
    <row r="75" spans="1:26" ht="30.75" customHeight="1" x14ac:dyDescent="0.25">
      <c r="A75" s="2">
        <v>73</v>
      </c>
      <c r="B75" s="7" t="s">
        <v>147</v>
      </c>
      <c r="C75" s="7" t="s">
        <v>148</v>
      </c>
      <c r="D75" s="19" t="s">
        <v>92</v>
      </c>
      <c r="E75" s="11" t="s">
        <v>42</v>
      </c>
      <c r="F75" s="12">
        <f t="shared" si="0"/>
        <v>190</v>
      </c>
      <c r="G75" s="14">
        <v>10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</row>
    <row r="76" spans="1:26" ht="30.75" customHeight="1" x14ac:dyDescent="0.25">
      <c r="A76" s="2">
        <v>74</v>
      </c>
      <c r="B76" s="7" t="s">
        <v>149</v>
      </c>
      <c r="C76" s="7" t="s">
        <v>38</v>
      </c>
      <c r="D76" s="15" t="s">
        <v>67</v>
      </c>
      <c r="E76" s="11" t="s">
        <v>32</v>
      </c>
      <c r="F76" s="12">
        <f t="shared" si="0"/>
        <v>190</v>
      </c>
      <c r="G76" s="14">
        <v>10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</row>
    <row r="77" spans="1:26" ht="30.75" customHeight="1" x14ac:dyDescent="0.25">
      <c r="A77" s="2">
        <v>75</v>
      </c>
      <c r="B77" s="7" t="s">
        <v>150</v>
      </c>
      <c r="C77" s="7" t="s">
        <v>38</v>
      </c>
      <c r="D77" s="18" t="s">
        <v>88</v>
      </c>
      <c r="E77" s="11" t="s">
        <v>94</v>
      </c>
      <c r="F77" s="12">
        <f t="shared" si="0"/>
        <v>189</v>
      </c>
      <c r="G77" s="14">
        <v>11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</row>
    <row r="78" spans="1:26" ht="30.75" customHeight="1" x14ac:dyDescent="0.25">
      <c r="A78" s="2">
        <v>76</v>
      </c>
      <c r="B78" s="7" t="s">
        <v>151</v>
      </c>
      <c r="C78" s="7" t="s">
        <v>48</v>
      </c>
      <c r="D78" s="15" t="s">
        <v>67</v>
      </c>
      <c r="E78" s="11" t="s">
        <v>27</v>
      </c>
      <c r="F78" s="2">
        <f t="shared" si="0"/>
        <v>188</v>
      </c>
      <c r="G78" s="2">
        <v>12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</row>
    <row r="79" spans="1:26" ht="30.75" customHeight="1" x14ac:dyDescent="0.25">
      <c r="A79" s="2">
        <v>77</v>
      </c>
      <c r="B79" s="7" t="s">
        <v>7</v>
      </c>
      <c r="C79" s="7" t="s">
        <v>152</v>
      </c>
      <c r="D79" s="16" t="s">
        <v>84</v>
      </c>
      <c r="E79" s="11" t="s">
        <v>42</v>
      </c>
      <c r="F79" s="2">
        <f t="shared" si="0"/>
        <v>187</v>
      </c>
      <c r="G79" s="2">
        <v>13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</row>
    <row r="80" spans="1:26" ht="30.75" customHeight="1" x14ac:dyDescent="0.25">
      <c r="A80" s="2">
        <v>78</v>
      </c>
      <c r="B80" s="7" t="s">
        <v>153</v>
      </c>
      <c r="C80" s="7" t="s">
        <v>154</v>
      </c>
      <c r="D80" s="16" t="s">
        <v>84</v>
      </c>
      <c r="E80" s="11" t="s">
        <v>39</v>
      </c>
      <c r="F80" s="2">
        <f t="shared" si="0"/>
        <v>187</v>
      </c>
      <c r="G80" s="2">
        <v>13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</row>
    <row r="81" spans="1:26" ht="30.75" customHeight="1" x14ac:dyDescent="0.25">
      <c r="A81" s="2">
        <v>79</v>
      </c>
      <c r="B81" s="7" t="s">
        <v>155</v>
      </c>
      <c r="C81" s="7" t="s">
        <v>83</v>
      </c>
      <c r="D81" s="16" t="s">
        <v>84</v>
      </c>
      <c r="E81" s="11" t="s">
        <v>39</v>
      </c>
      <c r="F81" s="2">
        <f t="shared" si="0"/>
        <v>186</v>
      </c>
      <c r="G81" s="2">
        <v>14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</row>
    <row r="82" spans="1:26" ht="30.75" customHeight="1" x14ac:dyDescent="0.25">
      <c r="A82" s="2">
        <v>80</v>
      </c>
      <c r="B82" s="7" t="s">
        <v>156</v>
      </c>
      <c r="C82" s="7" t="s">
        <v>44</v>
      </c>
      <c r="D82" s="15" t="s">
        <v>67</v>
      </c>
      <c r="E82" s="11" t="s">
        <v>42</v>
      </c>
      <c r="F82" s="2">
        <f t="shared" si="0"/>
        <v>184</v>
      </c>
      <c r="G82" s="2">
        <v>16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</row>
    <row r="83" spans="1:26" ht="30.75" customHeight="1" x14ac:dyDescent="0.25">
      <c r="A83" s="2">
        <v>81</v>
      </c>
      <c r="B83" s="7" t="s">
        <v>157</v>
      </c>
      <c r="C83" s="7" t="s">
        <v>158</v>
      </c>
      <c r="D83" s="15" t="s">
        <v>67</v>
      </c>
      <c r="E83" s="11" t="s">
        <v>9</v>
      </c>
      <c r="F83" s="2">
        <f t="shared" si="0"/>
        <v>182</v>
      </c>
      <c r="G83" s="2">
        <v>18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</row>
    <row r="84" spans="1:26" ht="30.75" customHeight="1" x14ac:dyDescent="0.25">
      <c r="A84" s="2">
        <v>82</v>
      </c>
      <c r="B84" s="7" t="s">
        <v>5</v>
      </c>
      <c r="C84" s="7" t="s">
        <v>26</v>
      </c>
      <c r="D84" s="22" t="s">
        <v>159</v>
      </c>
      <c r="E84" s="11" t="s">
        <v>9</v>
      </c>
      <c r="F84" s="2">
        <f t="shared" si="0"/>
        <v>181</v>
      </c>
      <c r="G84" s="2">
        <v>19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</row>
    <row r="85" spans="1:26" ht="30.75" customHeight="1" x14ac:dyDescent="0.25">
      <c r="A85" s="2">
        <v>83</v>
      </c>
      <c r="B85" s="7" t="s">
        <v>160</v>
      </c>
      <c r="C85" s="7" t="s">
        <v>161</v>
      </c>
      <c r="D85" s="16" t="s">
        <v>84</v>
      </c>
      <c r="E85" s="11" t="s">
        <v>61</v>
      </c>
      <c r="F85" s="2">
        <f t="shared" si="0"/>
        <v>181</v>
      </c>
      <c r="G85" s="2">
        <v>19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</row>
    <row r="86" spans="1:26" ht="30.75" customHeight="1" x14ac:dyDescent="0.25">
      <c r="A86" s="2">
        <v>84</v>
      </c>
      <c r="B86" s="7" t="s">
        <v>162</v>
      </c>
      <c r="C86" s="7" t="s">
        <v>163</v>
      </c>
      <c r="D86" s="18" t="s">
        <v>88</v>
      </c>
      <c r="E86" s="11" t="s">
        <v>94</v>
      </c>
      <c r="F86" s="2">
        <f t="shared" si="0"/>
        <v>180</v>
      </c>
      <c r="G86" s="2">
        <v>20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</row>
    <row r="87" spans="1:26" ht="30.75" customHeight="1" x14ac:dyDescent="0.25">
      <c r="A87" s="2">
        <v>85</v>
      </c>
      <c r="B87" s="7" t="s">
        <v>164</v>
      </c>
      <c r="C87" s="7" t="s">
        <v>78</v>
      </c>
      <c r="D87" s="19" t="s">
        <v>92</v>
      </c>
      <c r="E87" s="11" t="s">
        <v>94</v>
      </c>
      <c r="F87" s="2">
        <f t="shared" si="0"/>
        <v>180</v>
      </c>
      <c r="G87" s="2">
        <v>20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</row>
    <row r="88" spans="1:26" ht="30.75" customHeight="1" x14ac:dyDescent="0.25">
      <c r="A88" s="2">
        <v>86</v>
      </c>
      <c r="B88" s="7" t="s">
        <v>106</v>
      </c>
      <c r="C88" s="7" t="s">
        <v>91</v>
      </c>
      <c r="D88" s="22" t="s">
        <v>159</v>
      </c>
      <c r="E88" s="11" t="s">
        <v>27</v>
      </c>
      <c r="F88" s="2">
        <f t="shared" si="0"/>
        <v>180</v>
      </c>
      <c r="G88" s="2">
        <v>20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</row>
    <row r="89" spans="1:26" ht="30.75" customHeight="1" x14ac:dyDescent="0.25">
      <c r="A89" s="2">
        <v>87</v>
      </c>
      <c r="B89" s="7" t="s">
        <v>165</v>
      </c>
      <c r="C89" s="7" t="s">
        <v>60</v>
      </c>
      <c r="D89" s="18" t="s">
        <v>88</v>
      </c>
      <c r="E89" s="11" t="s">
        <v>97</v>
      </c>
      <c r="F89" s="2">
        <f t="shared" si="0"/>
        <v>177</v>
      </c>
      <c r="G89" s="2">
        <v>23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</row>
    <row r="90" spans="1:26" ht="30.75" customHeight="1" x14ac:dyDescent="0.25">
      <c r="A90" s="2">
        <v>88</v>
      </c>
      <c r="B90" s="7" t="s">
        <v>166</v>
      </c>
      <c r="C90" s="7" t="s">
        <v>108</v>
      </c>
      <c r="D90" s="18" t="s">
        <v>88</v>
      </c>
      <c r="E90" s="11" t="s">
        <v>75</v>
      </c>
      <c r="F90" s="2">
        <f t="shared" si="0"/>
        <v>134</v>
      </c>
      <c r="G90" s="2">
        <v>66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2">
        <v>89</v>
      </c>
      <c r="B91" s="2"/>
      <c r="C91" s="2"/>
      <c r="D91" s="2"/>
      <c r="E91" s="2"/>
      <c r="F91" s="2">
        <f t="shared" si="0"/>
        <v>200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2">
        <v>90</v>
      </c>
      <c r="B92" s="2"/>
      <c r="C92" s="2"/>
      <c r="D92" s="2"/>
      <c r="E92" s="2"/>
      <c r="F92" s="2">
        <f t="shared" si="0"/>
        <v>200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2">
        <v>91</v>
      </c>
      <c r="B93" s="2"/>
      <c r="C93" s="2"/>
      <c r="D93" s="2"/>
      <c r="E93" s="2"/>
      <c r="F93" s="2">
        <f t="shared" si="0"/>
        <v>200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2">
        <v>92</v>
      </c>
      <c r="B94" s="2"/>
      <c r="C94" s="2"/>
      <c r="D94" s="2"/>
      <c r="E94" s="2"/>
      <c r="F94" s="2">
        <f t="shared" si="0"/>
        <v>200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2">
        <v>93</v>
      </c>
      <c r="B95" s="2"/>
      <c r="C95" s="2"/>
      <c r="D95" s="2"/>
      <c r="E95" s="2"/>
      <c r="F95" s="2">
        <f t="shared" si="0"/>
        <v>200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2">
        <v>94</v>
      </c>
      <c r="B96" s="2"/>
      <c r="C96" s="2"/>
      <c r="D96" s="2"/>
      <c r="E96" s="2"/>
      <c r="F96" s="2">
        <f t="shared" si="0"/>
        <v>200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2">
        <v>95</v>
      </c>
      <c r="B97" s="2"/>
      <c r="C97" s="2"/>
      <c r="D97" s="2"/>
      <c r="E97" s="2"/>
      <c r="F97" s="2">
        <f t="shared" si="0"/>
        <v>200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2">
        <v>96</v>
      </c>
      <c r="B98" s="2"/>
      <c r="C98" s="2"/>
      <c r="D98" s="2"/>
      <c r="E98" s="2"/>
      <c r="F98" s="2">
        <f t="shared" si="0"/>
        <v>200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2">
        <v>97</v>
      </c>
      <c r="B99" s="2"/>
      <c r="C99" s="2"/>
      <c r="D99" s="2"/>
      <c r="E99" s="2"/>
      <c r="F99" s="2">
        <f t="shared" si="0"/>
        <v>200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2">
        <v>98</v>
      </c>
      <c r="B100" s="2"/>
      <c r="C100" s="2"/>
      <c r="D100" s="2"/>
      <c r="E100" s="2"/>
      <c r="F100" s="2">
        <f t="shared" si="0"/>
        <v>200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2">
        <v>99</v>
      </c>
      <c r="B101" s="2"/>
      <c r="C101" s="2"/>
      <c r="D101" s="2"/>
      <c r="E101" s="2"/>
      <c r="F101" s="2">
        <f t="shared" si="0"/>
        <v>200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2">
        <v>100</v>
      </c>
      <c r="B102" s="2"/>
      <c r="C102" s="2"/>
      <c r="D102" s="2"/>
      <c r="E102" s="2"/>
      <c r="F102" s="2">
        <f t="shared" si="0"/>
        <v>200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2">
        <v>101</v>
      </c>
      <c r="B103" s="2"/>
      <c r="C103" s="2"/>
      <c r="D103" s="2"/>
      <c r="E103" s="2"/>
      <c r="F103" s="2">
        <f t="shared" si="0"/>
        <v>200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2">
        <v>102</v>
      </c>
      <c r="B104" s="2"/>
      <c r="C104" s="2"/>
      <c r="D104" s="2"/>
      <c r="E104" s="2"/>
      <c r="F104" s="2">
        <f t="shared" si="0"/>
        <v>200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2">
        <v>103</v>
      </c>
      <c r="B105" s="2"/>
      <c r="C105" s="2"/>
      <c r="D105" s="2"/>
      <c r="E105" s="2"/>
      <c r="F105" s="2">
        <f t="shared" si="0"/>
        <v>200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2">
        <v>104</v>
      </c>
      <c r="B106" s="2"/>
      <c r="C106" s="2"/>
      <c r="D106" s="2"/>
      <c r="E106" s="2"/>
      <c r="F106" s="2">
        <f t="shared" si="0"/>
        <v>200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2">
        <v>105</v>
      </c>
      <c r="B107" s="2"/>
      <c r="C107" s="2"/>
      <c r="D107" s="2"/>
      <c r="E107" s="2"/>
      <c r="F107" s="2">
        <f t="shared" si="0"/>
        <v>200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2">
        <v>106</v>
      </c>
      <c r="B108" s="2"/>
      <c r="C108" s="2"/>
      <c r="D108" s="2"/>
      <c r="E108" s="2"/>
      <c r="F108" s="2">
        <f t="shared" si="0"/>
        <v>200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2">
        <v>107</v>
      </c>
      <c r="B109" s="2"/>
      <c r="C109" s="2"/>
      <c r="D109" s="2"/>
      <c r="E109" s="2"/>
      <c r="F109" s="2">
        <f t="shared" si="0"/>
        <v>200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2">
        <v>108</v>
      </c>
      <c r="B110" s="2"/>
      <c r="C110" s="2"/>
      <c r="D110" s="2"/>
      <c r="E110" s="2"/>
      <c r="F110" s="2">
        <f t="shared" si="0"/>
        <v>200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2">
        <v>109</v>
      </c>
      <c r="B111" s="2"/>
      <c r="C111" s="2"/>
      <c r="D111" s="2"/>
      <c r="E111" s="2"/>
      <c r="F111" s="2">
        <f t="shared" si="0"/>
        <v>200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2">
        <v>110</v>
      </c>
      <c r="B112" s="2"/>
      <c r="C112" s="2"/>
      <c r="D112" s="2"/>
      <c r="E112" s="2"/>
      <c r="F112" s="2">
        <f t="shared" si="0"/>
        <v>200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2">
        <v>111</v>
      </c>
      <c r="B113" s="2"/>
      <c r="C113" s="2"/>
      <c r="D113" s="2"/>
      <c r="E113" s="2"/>
      <c r="F113" s="2">
        <f t="shared" si="0"/>
        <v>200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2">
        <v>112</v>
      </c>
      <c r="B114" s="2"/>
      <c r="C114" s="2"/>
      <c r="D114" s="2"/>
      <c r="E114" s="2"/>
      <c r="F114" s="2">
        <f t="shared" si="0"/>
        <v>200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2">
        <v>113</v>
      </c>
      <c r="B115" s="2"/>
      <c r="C115" s="2"/>
      <c r="D115" s="2"/>
      <c r="E115" s="2"/>
      <c r="F115" s="2">
        <f t="shared" si="0"/>
        <v>200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2">
        <v>114</v>
      </c>
      <c r="B116" s="2"/>
      <c r="C116" s="2"/>
      <c r="D116" s="2"/>
      <c r="E116" s="2"/>
      <c r="F116" s="2">
        <f t="shared" si="0"/>
        <v>200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2">
        <v>115</v>
      </c>
      <c r="B117" s="2"/>
      <c r="C117" s="2"/>
      <c r="D117" s="2"/>
      <c r="E117" s="2"/>
      <c r="F117" s="2">
        <f t="shared" si="0"/>
        <v>200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2">
        <v>116</v>
      </c>
      <c r="B118" s="2"/>
      <c r="C118" s="2"/>
      <c r="D118" s="2"/>
      <c r="E118" s="2"/>
      <c r="F118" s="2">
        <f t="shared" si="0"/>
        <v>200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2">
        <v>117</v>
      </c>
      <c r="B119" s="2"/>
      <c r="C119" s="2"/>
      <c r="D119" s="2"/>
      <c r="E119" s="2"/>
      <c r="F119" s="2">
        <f t="shared" si="0"/>
        <v>200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2">
        <v>118</v>
      </c>
      <c r="B120" s="2"/>
      <c r="C120" s="2"/>
      <c r="D120" s="2"/>
      <c r="E120" s="2"/>
      <c r="F120" s="2">
        <f t="shared" si="0"/>
        <v>200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2">
        <v>119</v>
      </c>
      <c r="B121" s="2"/>
      <c r="C121" s="2"/>
      <c r="D121" s="2"/>
      <c r="E121" s="2"/>
      <c r="F121" s="2">
        <f t="shared" si="0"/>
        <v>200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2">
        <v>120</v>
      </c>
      <c r="B122" s="2"/>
      <c r="C122" s="2"/>
      <c r="D122" s="2"/>
      <c r="E122" s="2"/>
      <c r="F122" s="2">
        <f t="shared" si="0"/>
        <v>200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2">
        <v>121</v>
      </c>
      <c r="B123" s="2"/>
      <c r="C123" s="2"/>
      <c r="D123" s="2"/>
      <c r="E123" s="2"/>
      <c r="F123" s="2">
        <f t="shared" si="0"/>
        <v>200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2">
        <v>122</v>
      </c>
      <c r="B124" s="2"/>
      <c r="C124" s="2"/>
      <c r="D124" s="2"/>
      <c r="E124" s="2"/>
      <c r="F124" s="2">
        <f t="shared" si="0"/>
        <v>200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2">
        <v>123</v>
      </c>
      <c r="B125" s="2"/>
      <c r="C125" s="2"/>
      <c r="D125" s="2"/>
      <c r="E125" s="2"/>
      <c r="F125" s="2">
        <f t="shared" si="0"/>
        <v>200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2">
        <v>124</v>
      </c>
      <c r="B126" s="2"/>
      <c r="C126" s="2"/>
      <c r="D126" s="2"/>
      <c r="E126" s="2"/>
      <c r="F126" s="2">
        <f t="shared" si="0"/>
        <v>200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2">
        <v>125</v>
      </c>
      <c r="B127" s="2"/>
      <c r="C127" s="2"/>
      <c r="D127" s="2"/>
      <c r="E127" s="2"/>
      <c r="F127" s="2">
        <f t="shared" si="0"/>
        <v>200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2">
        <v>126</v>
      </c>
      <c r="B128" s="2"/>
      <c r="C128" s="2"/>
      <c r="D128" s="2"/>
      <c r="E128" s="2"/>
      <c r="F128" s="2">
        <f t="shared" si="0"/>
        <v>200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2">
        <v>127</v>
      </c>
      <c r="B129" s="2"/>
      <c r="C129" s="2"/>
      <c r="D129" s="2"/>
      <c r="E129" s="2"/>
      <c r="F129" s="2">
        <f t="shared" si="0"/>
        <v>200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2">
        <v>128</v>
      </c>
      <c r="B130" s="2"/>
      <c r="C130" s="2"/>
      <c r="D130" s="2"/>
      <c r="E130" s="2"/>
      <c r="F130" s="2">
        <f t="shared" si="0"/>
        <v>200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2">
        <v>129</v>
      </c>
      <c r="B131" s="2"/>
      <c r="C131" s="2"/>
      <c r="D131" s="2"/>
      <c r="E131" s="2"/>
      <c r="F131" s="2">
        <f t="shared" si="0"/>
        <v>200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2">
        <v>130</v>
      </c>
      <c r="B132" s="2"/>
      <c r="C132" s="2"/>
      <c r="D132" s="2"/>
      <c r="E132" s="2"/>
      <c r="F132" s="2">
        <f t="shared" si="0"/>
        <v>200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2">
        <v>131</v>
      </c>
      <c r="B133" s="2"/>
      <c r="C133" s="2"/>
      <c r="D133" s="2"/>
      <c r="E133" s="2"/>
      <c r="F133" s="2">
        <f t="shared" si="0"/>
        <v>200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2">
        <v>132</v>
      </c>
      <c r="B134" s="2"/>
      <c r="C134" s="2"/>
      <c r="D134" s="2"/>
      <c r="E134" s="2"/>
      <c r="F134" s="2">
        <f t="shared" si="0"/>
        <v>200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2">
        <v>133</v>
      </c>
      <c r="B135" s="2"/>
      <c r="C135" s="2"/>
      <c r="D135" s="2"/>
      <c r="E135" s="2"/>
      <c r="F135" s="2">
        <f t="shared" si="0"/>
        <v>200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2">
        <v>134</v>
      </c>
      <c r="B136" s="2"/>
      <c r="C136" s="2"/>
      <c r="D136" s="2"/>
      <c r="E136" s="2"/>
      <c r="F136" s="2">
        <f t="shared" si="0"/>
        <v>200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2">
        <v>135</v>
      </c>
      <c r="B137" s="2"/>
      <c r="C137" s="2"/>
      <c r="D137" s="2"/>
      <c r="E137" s="2"/>
      <c r="F137" s="2">
        <f t="shared" si="0"/>
        <v>200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2">
        <v>136</v>
      </c>
      <c r="B138" s="2"/>
      <c r="C138" s="2"/>
      <c r="D138" s="2"/>
      <c r="E138" s="2"/>
      <c r="F138" s="2">
        <f t="shared" si="0"/>
        <v>200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2">
        <v>137</v>
      </c>
      <c r="B139" s="2"/>
      <c r="C139" s="2"/>
      <c r="D139" s="2"/>
      <c r="E139" s="2"/>
      <c r="F139" s="2">
        <f t="shared" si="0"/>
        <v>200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2">
        <v>138</v>
      </c>
      <c r="B140" s="2"/>
      <c r="C140" s="2"/>
      <c r="D140" s="2"/>
      <c r="E140" s="2"/>
      <c r="F140" s="2">
        <f t="shared" si="0"/>
        <v>200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2">
        <v>139</v>
      </c>
      <c r="B141" s="2"/>
      <c r="C141" s="2"/>
      <c r="D141" s="2"/>
      <c r="E141" s="2"/>
      <c r="F141" s="2">
        <f t="shared" si="0"/>
        <v>200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2">
        <v>140</v>
      </c>
      <c r="B142" s="2"/>
      <c r="C142" s="2"/>
      <c r="D142" s="2"/>
      <c r="E142" s="2"/>
      <c r="F142" s="2">
        <f t="shared" si="0"/>
        <v>200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2">
        <v>141</v>
      </c>
      <c r="B143" s="2"/>
      <c r="C143" s="2"/>
      <c r="D143" s="2"/>
      <c r="E143" s="2"/>
      <c r="F143" s="2">
        <f t="shared" si="0"/>
        <v>200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2">
        <v>142</v>
      </c>
      <c r="B144" s="2"/>
      <c r="C144" s="2"/>
      <c r="D144" s="2"/>
      <c r="E144" s="2"/>
      <c r="F144" s="2">
        <f t="shared" si="0"/>
        <v>200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2">
        <v>143</v>
      </c>
      <c r="B145" s="2"/>
      <c r="C145" s="2"/>
      <c r="D145" s="2"/>
      <c r="E145" s="2"/>
      <c r="F145" s="2">
        <f t="shared" si="0"/>
        <v>200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2">
        <v>144</v>
      </c>
      <c r="B146" s="2"/>
      <c r="C146" s="2"/>
      <c r="D146" s="2"/>
      <c r="E146" s="2"/>
      <c r="F146" s="2">
        <f t="shared" si="0"/>
        <v>200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2">
        <v>145</v>
      </c>
      <c r="B147" s="2"/>
      <c r="C147" s="2"/>
      <c r="D147" s="2"/>
      <c r="E147" s="2"/>
      <c r="F147" s="2">
        <f t="shared" si="0"/>
        <v>200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2">
        <v>146</v>
      </c>
      <c r="B148" s="2"/>
      <c r="C148" s="2"/>
      <c r="D148" s="2"/>
      <c r="E148" s="2"/>
      <c r="F148" s="2">
        <f t="shared" si="0"/>
        <v>200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2">
        <v>147</v>
      </c>
      <c r="B149" s="2"/>
      <c r="C149" s="2"/>
      <c r="D149" s="2"/>
      <c r="E149" s="2"/>
      <c r="F149" s="2">
        <f t="shared" si="0"/>
        <v>200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2">
        <v>148</v>
      </c>
      <c r="B150" s="2"/>
      <c r="C150" s="2"/>
      <c r="D150" s="2"/>
      <c r="E150" s="2"/>
      <c r="F150" s="2">
        <f t="shared" si="0"/>
        <v>200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2">
        <v>149</v>
      </c>
      <c r="B151" s="2"/>
      <c r="C151" s="2"/>
      <c r="D151" s="2"/>
      <c r="E151" s="2"/>
      <c r="F151" s="2">
        <f t="shared" si="0"/>
        <v>200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2">
        <v>150</v>
      </c>
      <c r="B152" s="2"/>
      <c r="C152" s="2"/>
      <c r="D152" s="2"/>
      <c r="E152" s="2"/>
      <c r="F152" s="2">
        <f t="shared" si="0"/>
        <v>200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2">
        <v>151</v>
      </c>
      <c r="B153" s="2"/>
      <c r="C153" s="2"/>
      <c r="D153" s="2"/>
      <c r="E153" s="2"/>
      <c r="F153" s="2">
        <f t="shared" si="0"/>
        <v>200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2">
        <v>152</v>
      </c>
      <c r="B154" s="2"/>
      <c r="C154" s="2"/>
      <c r="D154" s="2"/>
      <c r="E154" s="2"/>
      <c r="F154" s="2">
        <f t="shared" si="0"/>
        <v>200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2">
        <v>153</v>
      </c>
      <c r="B155" s="2"/>
      <c r="C155" s="2"/>
      <c r="D155" s="2"/>
      <c r="E155" s="2"/>
      <c r="F155" s="2">
        <f t="shared" si="0"/>
        <v>200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2">
        <v>154</v>
      </c>
      <c r="B156" s="2"/>
      <c r="C156" s="2"/>
      <c r="D156" s="2"/>
      <c r="E156" s="2"/>
      <c r="F156" s="2">
        <f t="shared" si="0"/>
        <v>200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2">
        <v>155</v>
      </c>
      <c r="B157" s="2"/>
      <c r="C157" s="2"/>
      <c r="D157" s="2"/>
      <c r="E157" s="2"/>
      <c r="F157" s="2">
        <f t="shared" si="0"/>
        <v>200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2">
        <v>156</v>
      </c>
      <c r="B158" s="2"/>
      <c r="C158" s="2"/>
      <c r="D158" s="2"/>
      <c r="E158" s="2"/>
      <c r="F158" s="2">
        <f t="shared" si="0"/>
        <v>200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2">
        <v>157</v>
      </c>
      <c r="B159" s="2"/>
      <c r="C159" s="2"/>
      <c r="D159" s="2"/>
      <c r="E159" s="2"/>
      <c r="F159" s="2">
        <f t="shared" si="0"/>
        <v>200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2">
        <v>158</v>
      </c>
      <c r="B160" s="2"/>
      <c r="C160" s="2"/>
      <c r="D160" s="2"/>
      <c r="E160" s="2"/>
      <c r="F160" s="2">
        <f t="shared" si="0"/>
        <v>200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2">
        <v>159</v>
      </c>
      <c r="B161" s="2"/>
      <c r="C161" s="2"/>
      <c r="D161" s="2"/>
      <c r="E161" s="2"/>
      <c r="F161" s="2">
        <f t="shared" si="0"/>
        <v>200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2">
        <v>160</v>
      </c>
      <c r="B162" s="2"/>
      <c r="C162" s="2"/>
      <c r="D162" s="2"/>
      <c r="E162" s="2"/>
      <c r="F162" s="2">
        <f t="shared" si="0"/>
        <v>200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2">
        <v>161</v>
      </c>
      <c r="B163" s="2"/>
      <c r="C163" s="2"/>
      <c r="D163" s="2"/>
      <c r="E163" s="2"/>
      <c r="F163" s="2">
        <f t="shared" si="0"/>
        <v>200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2">
        <v>162</v>
      </c>
      <c r="B164" s="2"/>
      <c r="C164" s="2"/>
      <c r="D164" s="2"/>
      <c r="E164" s="2"/>
      <c r="F164" s="2">
        <f t="shared" si="0"/>
        <v>200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2">
        <v>163</v>
      </c>
      <c r="B165" s="2"/>
      <c r="C165" s="2"/>
      <c r="D165" s="2"/>
      <c r="E165" s="2"/>
      <c r="F165" s="2">
        <f t="shared" si="0"/>
        <v>200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B2:F165"/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3.5" defaultRowHeight="15" customHeight="1" x14ac:dyDescent="0.25"/>
  <cols>
    <col min="1" max="1" width="10.75" customWidth="1"/>
    <col min="2" max="2" width="11.5" customWidth="1"/>
    <col min="3" max="3" width="10.75" customWidth="1"/>
    <col min="4" max="4" width="6.5" customWidth="1"/>
    <col min="5" max="5" width="17.5" customWidth="1"/>
    <col min="6" max="15" width="5" customWidth="1"/>
    <col min="16" max="26" width="10.5" customWidth="1"/>
  </cols>
  <sheetData>
    <row r="1" spans="1:26" ht="30.75" customHeight="1" x14ac:dyDescent="0.5">
      <c r="A1" s="1" t="s">
        <v>0</v>
      </c>
      <c r="B1" s="1" t="s">
        <v>2</v>
      </c>
      <c r="C1" s="1" t="s">
        <v>3</v>
      </c>
      <c r="D1" s="1" t="s">
        <v>4</v>
      </c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35">
      <c r="A2" s="4" t="s">
        <v>7</v>
      </c>
      <c r="B2" s="4" t="s">
        <v>23</v>
      </c>
      <c r="C2" s="6" t="s">
        <v>9</v>
      </c>
      <c r="D2" s="8">
        <v>210</v>
      </c>
      <c r="E2" s="13" t="str">
        <f t="shared" ref="E2:E17" si="0">CONCATENATE(A2," ",B2)</f>
        <v>CECCARINI  LUCA</v>
      </c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35">
      <c r="A3" s="4" t="s">
        <v>46</v>
      </c>
      <c r="B3" s="4" t="s">
        <v>48</v>
      </c>
      <c r="C3" s="6" t="s">
        <v>30</v>
      </c>
      <c r="D3" s="8">
        <v>209</v>
      </c>
      <c r="E3" s="13" t="str">
        <f t="shared" si="0"/>
        <v>GRASSI SIMONE</v>
      </c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35">
      <c r="A4" s="4" t="s">
        <v>49</v>
      </c>
      <c r="B4" s="4" t="s">
        <v>50</v>
      </c>
      <c r="C4" s="6" t="s">
        <v>51</v>
      </c>
      <c r="D4" s="8">
        <v>209</v>
      </c>
      <c r="E4" s="13" t="str">
        <f t="shared" si="0"/>
        <v>BUSONI DANIELE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35">
      <c r="A5" s="4" t="s">
        <v>53</v>
      </c>
      <c r="B5" s="4" t="s">
        <v>54</v>
      </c>
      <c r="C5" s="6" t="s">
        <v>30</v>
      </c>
      <c r="D5" s="8">
        <v>208</v>
      </c>
      <c r="E5" s="13" t="str">
        <f t="shared" si="0"/>
        <v>GORI GIANFRANCO</v>
      </c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35">
      <c r="A6" s="4" t="s">
        <v>57</v>
      </c>
      <c r="B6" s="4" t="s">
        <v>58</v>
      </c>
      <c r="C6" s="6" t="s">
        <v>39</v>
      </c>
      <c r="D6" s="8">
        <v>208</v>
      </c>
      <c r="E6" s="13" t="str">
        <f t="shared" si="0"/>
        <v>L'ABBATE  GIANLUCA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35">
      <c r="A7" s="4" t="s">
        <v>62</v>
      </c>
      <c r="B7" s="4" t="s">
        <v>63</v>
      </c>
      <c r="C7" s="6" t="s">
        <v>42</v>
      </c>
      <c r="D7" s="8">
        <v>207</v>
      </c>
      <c r="E7" s="13" t="str">
        <f t="shared" si="0"/>
        <v>COGONI  RICCARDO</v>
      </c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35">
      <c r="A8" s="4" t="s">
        <v>66</v>
      </c>
      <c r="B8" s="4" t="s">
        <v>23</v>
      </c>
      <c r="C8" s="6" t="s">
        <v>39</v>
      </c>
      <c r="D8" s="8">
        <v>207</v>
      </c>
      <c r="E8" s="13" t="str">
        <f t="shared" si="0"/>
        <v>ROMANACCI LUCA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35">
      <c r="A9" s="4" t="s">
        <v>68</v>
      </c>
      <c r="B9" s="4" t="s">
        <v>38</v>
      </c>
      <c r="C9" s="6" t="s">
        <v>30</v>
      </c>
      <c r="D9" s="8">
        <v>206</v>
      </c>
      <c r="E9" s="13" t="str">
        <f t="shared" si="0"/>
        <v>BORGHESI ANDREA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35">
      <c r="A10" s="4" t="s">
        <v>71</v>
      </c>
      <c r="B10" s="4" t="s">
        <v>41</v>
      </c>
      <c r="C10" s="6" t="s">
        <v>30</v>
      </c>
      <c r="D10" s="8">
        <v>205</v>
      </c>
      <c r="E10" s="13" t="str">
        <f t="shared" si="0"/>
        <v>LA ROCCA ROBERTO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35">
      <c r="A11" s="4" t="s">
        <v>72</v>
      </c>
      <c r="B11" s="4" t="s">
        <v>74</v>
      </c>
      <c r="C11" s="6" t="s">
        <v>39</v>
      </c>
      <c r="D11" s="8">
        <v>205</v>
      </c>
      <c r="E11" s="13" t="str">
        <f t="shared" si="0"/>
        <v>MARCEDDU FABRIZIO</v>
      </c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35">
      <c r="A12" s="4" t="s">
        <v>76</v>
      </c>
      <c r="B12" s="4" t="s">
        <v>44</v>
      </c>
      <c r="C12" s="6" t="s">
        <v>30</v>
      </c>
      <c r="D12" s="8">
        <v>205</v>
      </c>
      <c r="E12" s="13" t="str">
        <f t="shared" si="0"/>
        <v>CHELONI FRANCESCO</v>
      </c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35">
      <c r="A13" s="4" t="s">
        <v>77</v>
      </c>
      <c r="B13" s="4" t="s">
        <v>78</v>
      </c>
      <c r="C13" s="6" t="s">
        <v>30</v>
      </c>
      <c r="D13" s="8">
        <v>204</v>
      </c>
      <c r="E13" s="13" t="str">
        <f t="shared" si="0"/>
        <v>BARTOLI MATTEO</v>
      </c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35">
      <c r="A14" s="4" t="s">
        <v>79</v>
      </c>
      <c r="B14" s="4" t="s">
        <v>29</v>
      </c>
      <c r="C14" s="6" t="s">
        <v>30</v>
      </c>
      <c r="D14" s="8">
        <v>204</v>
      </c>
      <c r="E14" s="13" t="str">
        <f t="shared" si="0"/>
        <v>CIAPETTI ALESSIO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35">
      <c r="A15" s="4" t="s">
        <v>46</v>
      </c>
      <c r="B15" s="4" t="s">
        <v>80</v>
      </c>
      <c r="C15" s="6" t="s">
        <v>30</v>
      </c>
      <c r="D15" s="8">
        <v>203</v>
      </c>
      <c r="E15" s="13" t="str">
        <f t="shared" si="0"/>
        <v>GRASSI MASSIMO</v>
      </c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35">
      <c r="A16" s="4" t="s">
        <v>81</v>
      </c>
      <c r="B16" s="4" t="s">
        <v>60</v>
      </c>
      <c r="C16" s="6" t="s">
        <v>30</v>
      </c>
      <c r="D16" s="8">
        <v>203</v>
      </c>
      <c r="E16" s="13" t="str">
        <f t="shared" si="0"/>
        <v>GERACI MARCO</v>
      </c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35">
      <c r="A17" s="4" t="s">
        <v>85</v>
      </c>
      <c r="B17" s="4" t="s">
        <v>86</v>
      </c>
      <c r="C17" s="6" t="s">
        <v>39</v>
      </c>
      <c r="D17" s="8">
        <v>203</v>
      </c>
      <c r="E17" s="13" t="str">
        <f t="shared" si="0"/>
        <v>ANICHINI ALDO</v>
      </c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2"/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"/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3.5" defaultRowHeight="15" customHeight="1" x14ac:dyDescent="0.25"/>
  <cols>
    <col min="1" max="1" width="10.75" customWidth="1"/>
    <col min="2" max="2" width="11.5" customWidth="1"/>
    <col min="3" max="3" width="10.75" customWidth="1"/>
    <col min="4" max="4" width="6.5" customWidth="1"/>
    <col min="5" max="5" width="9.375" customWidth="1"/>
    <col min="6" max="15" width="5" customWidth="1"/>
    <col min="16" max="26" width="10.5" customWidth="1"/>
  </cols>
  <sheetData>
    <row r="1" spans="1:26" ht="30.75" customHeight="1" x14ac:dyDescent="0.5">
      <c r="A1" s="1" t="s">
        <v>0</v>
      </c>
      <c r="B1" s="1" t="s">
        <v>2</v>
      </c>
      <c r="C1" s="1" t="s">
        <v>3</v>
      </c>
      <c r="D1" s="1" t="s">
        <v>4</v>
      </c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35">
      <c r="A2" s="4" t="s">
        <v>5</v>
      </c>
      <c r="B2" s="4" t="s">
        <v>8</v>
      </c>
      <c r="C2" s="6" t="s">
        <v>9</v>
      </c>
      <c r="D2" s="8">
        <v>203</v>
      </c>
      <c r="E2" s="10" t="str">
        <f t="shared" ref="E2:E17" si="0">CONCATENATE(A2," ",B2)</f>
        <v>LOMBARDI ALBERTO</v>
      </c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35">
      <c r="A3" s="4" t="s">
        <v>25</v>
      </c>
      <c r="B3" s="4" t="s">
        <v>26</v>
      </c>
      <c r="C3" s="6" t="s">
        <v>27</v>
      </c>
      <c r="D3" s="8">
        <v>203</v>
      </c>
      <c r="E3" s="10" t="str">
        <f t="shared" si="0"/>
        <v>NEPI FABIO</v>
      </c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35">
      <c r="A4" s="4" t="s">
        <v>28</v>
      </c>
      <c r="B4" s="4" t="s">
        <v>29</v>
      </c>
      <c r="C4" s="6" t="s">
        <v>30</v>
      </c>
      <c r="D4" s="8">
        <v>202</v>
      </c>
      <c r="E4" s="10" t="str">
        <f t="shared" si="0"/>
        <v>FIESOLI ALESSIO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35">
      <c r="A5" s="4" t="s">
        <v>31</v>
      </c>
      <c r="B5" s="4" t="s">
        <v>26</v>
      </c>
      <c r="C5" s="6" t="s">
        <v>32</v>
      </c>
      <c r="D5" s="8">
        <v>202</v>
      </c>
      <c r="E5" s="10" t="str">
        <f t="shared" si="0"/>
        <v>SELMI FABIO</v>
      </c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35">
      <c r="A6" s="4" t="s">
        <v>33</v>
      </c>
      <c r="B6" s="4" t="s">
        <v>34</v>
      </c>
      <c r="C6" s="6" t="s">
        <v>32</v>
      </c>
      <c r="D6" s="8">
        <v>202</v>
      </c>
      <c r="E6" s="10" t="str">
        <f t="shared" si="0"/>
        <v>CANEPA  VITTORIO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35">
      <c r="A7" s="4" t="s">
        <v>35</v>
      </c>
      <c r="B7" s="4" t="s">
        <v>36</v>
      </c>
      <c r="C7" s="6" t="s">
        <v>30</v>
      </c>
      <c r="D7" s="8">
        <v>202</v>
      </c>
      <c r="E7" s="10" t="str">
        <f t="shared" si="0"/>
        <v>DECARIA LEONARDO</v>
      </c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35">
      <c r="A8" s="4" t="s">
        <v>37</v>
      </c>
      <c r="B8" s="4" t="s">
        <v>38</v>
      </c>
      <c r="C8" s="6" t="s">
        <v>39</v>
      </c>
      <c r="D8" s="8">
        <v>202</v>
      </c>
      <c r="E8" s="10" t="str">
        <f t="shared" si="0"/>
        <v>CASTELLANI ANDREA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35">
      <c r="A9" s="4" t="s">
        <v>40</v>
      </c>
      <c r="B9" s="4" t="s">
        <v>41</v>
      </c>
      <c r="C9" s="6" t="s">
        <v>42</v>
      </c>
      <c r="D9" s="8">
        <v>202</v>
      </c>
      <c r="E9" s="10" t="str">
        <f t="shared" si="0"/>
        <v>CASTELLANO ROBERTO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35">
      <c r="A10" s="4" t="s">
        <v>43</v>
      </c>
      <c r="B10" s="4" t="s">
        <v>44</v>
      </c>
      <c r="C10" s="6" t="s">
        <v>42</v>
      </c>
      <c r="D10" s="8">
        <v>202</v>
      </c>
      <c r="E10" s="10" t="str">
        <f t="shared" si="0"/>
        <v>CIANTELLI FRANCESCO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35">
      <c r="A11" s="4" t="s">
        <v>45</v>
      </c>
      <c r="B11" s="4" t="s">
        <v>47</v>
      </c>
      <c r="C11" s="6" t="s">
        <v>42</v>
      </c>
      <c r="D11" s="8">
        <v>201</v>
      </c>
      <c r="E11" s="10" t="str">
        <f t="shared" si="0"/>
        <v>MACHI' GIOVANNI</v>
      </c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35">
      <c r="A12" s="4" t="s">
        <v>52</v>
      </c>
      <c r="B12" s="4" t="s">
        <v>36</v>
      </c>
      <c r="C12" s="6" t="s">
        <v>30</v>
      </c>
      <c r="D12" s="8">
        <v>201</v>
      </c>
      <c r="E12" s="10" t="str">
        <f t="shared" si="0"/>
        <v>MOSCHI LEONARDO</v>
      </c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35">
      <c r="A13" s="4" t="s">
        <v>55</v>
      </c>
      <c r="B13" s="4" t="s">
        <v>56</v>
      </c>
      <c r="C13" s="6" t="s">
        <v>39</v>
      </c>
      <c r="D13" s="8">
        <v>201</v>
      </c>
      <c r="E13" s="10" t="str">
        <f t="shared" si="0"/>
        <v>NUCCI GIANNI</v>
      </c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35">
      <c r="A14" s="4" t="s">
        <v>59</v>
      </c>
      <c r="B14" s="4" t="s">
        <v>60</v>
      </c>
      <c r="C14" s="6" t="s">
        <v>61</v>
      </c>
      <c r="D14" s="8">
        <v>201</v>
      </c>
      <c r="E14" s="10" t="str">
        <f t="shared" si="0"/>
        <v>MONTAGNANI MARCO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35">
      <c r="A15" s="4" t="s">
        <v>64</v>
      </c>
      <c r="B15" s="4" t="s">
        <v>23</v>
      </c>
      <c r="C15" s="6" t="s">
        <v>65</v>
      </c>
      <c r="D15" s="8">
        <v>200</v>
      </c>
      <c r="E15" s="10" t="str">
        <f t="shared" si="0"/>
        <v>BEZZI LUCA</v>
      </c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35">
      <c r="A16" s="4" t="s">
        <v>69</v>
      </c>
      <c r="B16" s="4" t="s">
        <v>70</v>
      </c>
      <c r="C16" s="6" t="s">
        <v>39</v>
      </c>
      <c r="D16" s="8">
        <v>200</v>
      </c>
      <c r="E16" s="10" t="str">
        <f t="shared" si="0"/>
        <v>FIORENTINI FABIANO</v>
      </c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35">
      <c r="A17" s="4" t="s">
        <v>73</v>
      </c>
      <c r="B17" s="4" t="s">
        <v>60</v>
      </c>
      <c r="C17" s="6" t="s">
        <v>75</v>
      </c>
      <c r="D17" s="8">
        <v>200</v>
      </c>
      <c r="E17" s="10" t="str">
        <f t="shared" si="0"/>
        <v>MOSCHINI MARCO</v>
      </c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2"/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"/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3.5" defaultRowHeight="15" customHeight="1" x14ac:dyDescent="0.25"/>
  <cols>
    <col min="1" max="1" width="10.75" customWidth="1"/>
    <col min="2" max="2" width="11.5" customWidth="1"/>
    <col min="3" max="3" width="11.125" customWidth="1"/>
    <col min="4" max="4" width="6.5" customWidth="1"/>
    <col min="5" max="5" width="11.125" customWidth="1"/>
    <col min="6" max="15" width="5" customWidth="1"/>
    <col min="16" max="26" width="10.5" customWidth="1"/>
  </cols>
  <sheetData>
    <row r="1" spans="1:26" ht="30.75" customHeight="1" x14ac:dyDescent="0.5">
      <c r="A1" s="1" t="s">
        <v>0</v>
      </c>
      <c r="B1" s="1" t="s">
        <v>2</v>
      </c>
      <c r="C1" s="1" t="s">
        <v>3</v>
      </c>
      <c r="D1" s="1" t="s">
        <v>4</v>
      </c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35">
      <c r="A2" s="23" t="s">
        <v>89</v>
      </c>
      <c r="B2" s="23" t="s">
        <v>90</v>
      </c>
      <c r="C2" s="24" t="s">
        <v>61</v>
      </c>
      <c r="D2" s="25">
        <v>200</v>
      </c>
      <c r="E2" s="13" t="str">
        <f t="shared" ref="E2:E17" si="0">CONCATENATE(A2," ",B2)</f>
        <v>SAMPIERI CARLO</v>
      </c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35">
      <c r="A3" s="23" t="s">
        <v>93</v>
      </c>
      <c r="B3" s="23" t="s">
        <v>44</v>
      </c>
      <c r="C3" s="26" t="s">
        <v>94</v>
      </c>
      <c r="D3" s="25">
        <v>199</v>
      </c>
      <c r="E3" s="13" t="str">
        <f t="shared" si="0"/>
        <v>LOMBARDO FRANCESCO</v>
      </c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35">
      <c r="A4" s="23" t="s">
        <v>95</v>
      </c>
      <c r="B4" s="23" t="s">
        <v>58</v>
      </c>
      <c r="C4" s="24" t="s">
        <v>30</v>
      </c>
      <c r="D4" s="25">
        <v>199</v>
      </c>
      <c r="E4" s="13" t="str">
        <f t="shared" si="0"/>
        <v>BINI GIANLUCA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35">
      <c r="A5" s="23" t="s">
        <v>96</v>
      </c>
      <c r="B5" s="23" t="s">
        <v>48</v>
      </c>
      <c r="C5" s="24" t="s">
        <v>97</v>
      </c>
      <c r="D5" s="25">
        <v>199</v>
      </c>
      <c r="E5" s="13" t="str">
        <f t="shared" si="0"/>
        <v>VETTORI SIMONE</v>
      </c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35">
      <c r="A6" s="23" t="s">
        <v>98</v>
      </c>
      <c r="B6" s="23" t="s">
        <v>99</v>
      </c>
      <c r="C6" s="24" t="s">
        <v>32</v>
      </c>
      <c r="D6" s="25">
        <v>199</v>
      </c>
      <c r="E6" s="13" t="str">
        <f t="shared" si="0"/>
        <v>GRONCHI EMILIANO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35">
      <c r="A7" s="23" t="s">
        <v>100</v>
      </c>
      <c r="B7" s="23" t="s">
        <v>101</v>
      </c>
      <c r="C7" s="24" t="s">
        <v>42</v>
      </c>
      <c r="D7" s="25">
        <v>199</v>
      </c>
      <c r="E7" s="13" t="str">
        <f t="shared" si="0"/>
        <v>QUARATESI MAURO</v>
      </c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35">
      <c r="A8" s="23" t="s">
        <v>102</v>
      </c>
      <c r="B8" s="23" t="s">
        <v>103</v>
      </c>
      <c r="C8" s="26" t="s">
        <v>94</v>
      </c>
      <c r="D8" s="25">
        <v>198</v>
      </c>
      <c r="E8" s="13" t="str">
        <f t="shared" si="0"/>
        <v>CALAMAI CLAUDIO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35">
      <c r="A9" s="23" t="s">
        <v>106</v>
      </c>
      <c r="B9" s="23" t="s">
        <v>38</v>
      </c>
      <c r="C9" s="24" t="s">
        <v>27</v>
      </c>
      <c r="D9" s="25">
        <v>198</v>
      </c>
      <c r="E9" s="13" t="str">
        <f t="shared" si="0"/>
        <v>TOMARCHIO ANDREA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35">
      <c r="A10" s="23" t="s">
        <v>107</v>
      </c>
      <c r="B10" s="23" t="s">
        <v>108</v>
      </c>
      <c r="C10" s="24" t="s">
        <v>39</v>
      </c>
      <c r="D10" s="25">
        <v>198</v>
      </c>
      <c r="E10" s="13" t="str">
        <f t="shared" si="0"/>
        <v>BAGNOLI ALESSANDRO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35">
      <c r="A11" s="23" t="s">
        <v>109</v>
      </c>
      <c r="B11" s="23" t="s">
        <v>58</v>
      </c>
      <c r="C11" s="24" t="s">
        <v>51</v>
      </c>
      <c r="D11" s="25">
        <v>198</v>
      </c>
      <c r="E11" s="13" t="str">
        <f t="shared" si="0"/>
        <v>FIORI GIANLUCA</v>
      </c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35">
      <c r="A12" s="23" t="s">
        <v>110</v>
      </c>
      <c r="B12" s="23" t="s">
        <v>47</v>
      </c>
      <c r="C12" s="24" t="s">
        <v>51</v>
      </c>
      <c r="D12" s="25">
        <v>198</v>
      </c>
      <c r="E12" s="13" t="str">
        <f t="shared" si="0"/>
        <v>BOLOGNESI GIOVANNI</v>
      </c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35">
      <c r="A13" s="23" t="s">
        <v>111</v>
      </c>
      <c r="B13" s="23" t="s">
        <v>112</v>
      </c>
      <c r="C13" s="24" t="s">
        <v>51</v>
      </c>
      <c r="D13" s="25">
        <v>198</v>
      </c>
      <c r="E13" s="13" t="str">
        <f t="shared" si="0"/>
        <v>CASAGLI REMO</v>
      </c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35">
      <c r="A14" s="23" t="s">
        <v>85</v>
      </c>
      <c r="B14" s="23" t="s">
        <v>29</v>
      </c>
      <c r="C14" s="24" t="s">
        <v>39</v>
      </c>
      <c r="D14" s="25">
        <v>197</v>
      </c>
      <c r="E14" s="13" t="str">
        <f t="shared" si="0"/>
        <v>ANICHINI ALESSIO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35">
      <c r="A15" s="23" t="s">
        <v>113</v>
      </c>
      <c r="B15" s="23" t="s">
        <v>114</v>
      </c>
      <c r="C15" s="24" t="s">
        <v>30</v>
      </c>
      <c r="D15" s="25">
        <v>197</v>
      </c>
      <c r="E15" s="13" t="str">
        <f t="shared" si="0"/>
        <v>DOLFI MASSIMILIANO</v>
      </c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35">
      <c r="A16" s="23" t="s">
        <v>117</v>
      </c>
      <c r="B16" s="23" t="s">
        <v>118</v>
      </c>
      <c r="C16" s="24" t="s">
        <v>30</v>
      </c>
      <c r="D16" s="25">
        <v>197</v>
      </c>
      <c r="E16" s="13" t="str">
        <f t="shared" si="0"/>
        <v>BORETTI  PAOLO</v>
      </c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35">
      <c r="A17" s="23" t="s">
        <v>119</v>
      </c>
      <c r="B17" s="23" t="s">
        <v>120</v>
      </c>
      <c r="C17" s="24" t="s">
        <v>75</v>
      </c>
      <c r="D17" s="25">
        <v>197</v>
      </c>
      <c r="E17" s="13" t="str">
        <f t="shared" si="0"/>
        <v>GRAGNANI NICOLA</v>
      </c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2"/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"/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3.5" defaultRowHeight="15" customHeight="1" x14ac:dyDescent="0.25"/>
  <cols>
    <col min="1" max="1" width="10.75" customWidth="1"/>
    <col min="2" max="2" width="11.5" customWidth="1"/>
    <col min="3" max="3" width="11.125" customWidth="1"/>
    <col min="4" max="4" width="6.5" customWidth="1"/>
    <col min="5" max="5" width="9.375" customWidth="1"/>
    <col min="6" max="15" width="5" customWidth="1"/>
    <col min="16" max="26" width="10.5" customWidth="1"/>
  </cols>
  <sheetData>
    <row r="1" spans="1:26" ht="30.75" customHeight="1" x14ac:dyDescent="0.5">
      <c r="A1" s="1" t="s">
        <v>0</v>
      </c>
      <c r="B1" s="1" t="s">
        <v>2</v>
      </c>
      <c r="C1" s="1" t="s">
        <v>3</v>
      </c>
      <c r="D1" s="1" t="s">
        <v>4</v>
      </c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35">
      <c r="A2" s="23" t="s">
        <v>62</v>
      </c>
      <c r="B2" s="23" t="s">
        <v>36</v>
      </c>
      <c r="C2" s="24" t="s">
        <v>42</v>
      </c>
      <c r="D2" s="25">
        <v>196</v>
      </c>
      <c r="E2" s="13" t="str">
        <f t="shared" ref="E2:E28" si="0">CONCATENATE(A2," ",B2)</f>
        <v>COGONI  LEONARDO</v>
      </c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35">
      <c r="A3" s="23" t="s">
        <v>122</v>
      </c>
      <c r="B3" s="23" t="s">
        <v>38</v>
      </c>
      <c r="C3" s="24" t="s">
        <v>27</v>
      </c>
      <c r="D3" s="25">
        <v>196</v>
      </c>
      <c r="E3" s="13" t="str">
        <f t="shared" si="0"/>
        <v>MARTINO ANDREA</v>
      </c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35">
      <c r="A4" s="23" t="s">
        <v>123</v>
      </c>
      <c r="B4" s="23" t="s">
        <v>124</v>
      </c>
      <c r="C4" s="24" t="s">
        <v>32</v>
      </c>
      <c r="D4" s="25">
        <v>196</v>
      </c>
      <c r="E4" s="13" t="str">
        <f t="shared" si="0"/>
        <v>SANTONI STEFANO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35">
      <c r="A5" s="23" t="s">
        <v>125</v>
      </c>
      <c r="B5" s="23" t="s">
        <v>126</v>
      </c>
      <c r="C5" s="24" t="s">
        <v>94</v>
      </c>
      <c r="D5" s="25">
        <v>196</v>
      </c>
      <c r="E5" s="13" t="str">
        <f t="shared" si="0"/>
        <v>BARBINI FILIPPO</v>
      </c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35">
      <c r="A6" s="23" t="s">
        <v>69</v>
      </c>
      <c r="B6" s="23" t="s">
        <v>29</v>
      </c>
      <c r="C6" s="24" t="s">
        <v>39</v>
      </c>
      <c r="D6" s="25">
        <v>195</v>
      </c>
      <c r="E6" s="13" t="str">
        <f t="shared" si="0"/>
        <v>FIORENTINI ALESSIO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35">
      <c r="A7" s="23" t="s">
        <v>127</v>
      </c>
      <c r="B7" s="23" t="s">
        <v>60</v>
      </c>
      <c r="C7" s="24" t="s">
        <v>51</v>
      </c>
      <c r="D7" s="25">
        <v>195</v>
      </c>
      <c r="E7" s="13" t="str">
        <f t="shared" si="0"/>
        <v>CASTAGNI MARCO</v>
      </c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35">
      <c r="A8" s="23" t="s">
        <v>128</v>
      </c>
      <c r="B8" s="23" t="s">
        <v>108</v>
      </c>
      <c r="C8" s="24" t="s">
        <v>32</v>
      </c>
      <c r="D8" s="25">
        <v>195</v>
      </c>
      <c r="E8" s="13" t="str">
        <f t="shared" si="0"/>
        <v>REGGIO ALESSANDRO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35">
      <c r="A9" s="23" t="s">
        <v>129</v>
      </c>
      <c r="B9" s="23" t="s">
        <v>130</v>
      </c>
      <c r="C9" s="24" t="s">
        <v>42</v>
      </c>
      <c r="D9" s="25">
        <v>195</v>
      </c>
      <c r="E9" s="13" t="str">
        <f t="shared" si="0"/>
        <v>MANTERI EDOARDO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35">
      <c r="A10" s="23" t="s">
        <v>131</v>
      </c>
      <c r="B10" s="23" t="s">
        <v>132</v>
      </c>
      <c r="C10" s="24" t="s">
        <v>94</v>
      </c>
      <c r="D10" s="25">
        <v>194</v>
      </c>
      <c r="E10" s="13" t="str">
        <f t="shared" si="0"/>
        <v>FERRANTI ANTONIO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35">
      <c r="A11" s="23" t="s">
        <v>133</v>
      </c>
      <c r="B11" s="23" t="s">
        <v>120</v>
      </c>
      <c r="C11" s="24" t="s">
        <v>27</v>
      </c>
      <c r="D11" s="25">
        <v>194</v>
      </c>
      <c r="E11" s="13" t="str">
        <f t="shared" si="0"/>
        <v>TOGNETTI NICOLA</v>
      </c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35">
      <c r="A12" s="23" t="s">
        <v>134</v>
      </c>
      <c r="B12" s="23" t="s">
        <v>135</v>
      </c>
      <c r="C12" s="24" t="s">
        <v>27</v>
      </c>
      <c r="D12" s="25">
        <v>194</v>
      </c>
      <c r="E12" s="13" t="str">
        <f t="shared" si="0"/>
        <v>MAGAGNINI FEDERICO</v>
      </c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35">
      <c r="A13" s="23" t="s">
        <v>136</v>
      </c>
      <c r="B13" s="23" t="s">
        <v>137</v>
      </c>
      <c r="C13" s="26" t="s">
        <v>9</v>
      </c>
      <c r="D13" s="25">
        <v>194</v>
      </c>
      <c r="E13" s="13" t="str">
        <f t="shared" si="0"/>
        <v>CALDINI GUIDO</v>
      </c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35">
      <c r="A14" s="23" t="s">
        <v>104</v>
      </c>
      <c r="B14" s="23" t="s">
        <v>124</v>
      </c>
      <c r="C14" s="24" t="s">
        <v>39</v>
      </c>
      <c r="D14" s="25">
        <v>194</v>
      </c>
      <c r="E14" s="13" t="str">
        <f t="shared" si="0"/>
        <v>PAOLI STEFANO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35">
      <c r="A15" s="23" t="s">
        <v>138</v>
      </c>
      <c r="B15" s="27" t="s">
        <v>139</v>
      </c>
      <c r="C15" s="24" t="s">
        <v>30</v>
      </c>
      <c r="D15" s="25">
        <v>193</v>
      </c>
      <c r="E15" s="13" t="str">
        <f t="shared" si="0"/>
        <v>PETRUZZI IURI</v>
      </c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35">
      <c r="A16" s="23" t="s">
        <v>140</v>
      </c>
      <c r="B16" s="23" t="s">
        <v>60</v>
      </c>
      <c r="C16" s="24" t="s">
        <v>9</v>
      </c>
      <c r="D16" s="25">
        <v>193</v>
      </c>
      <c r="E16" s="13" t="str">
        <f t="shared" si="0"/>
        <v>MECCARIELLO MARCO</v>
      </c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35">
      <c r="A17" s="23" t="s">
        <v>142</v>
      </c>
      <c r="B17" s="23" t="s">
        <v>124</v>
      </c>
      <c r="C17" s="24" t="s">
        <v>75</v>
      </c>
      <c r="D17" s="25">
        <v>192</v>
      </c>
      <c r="E17" s="13" t="str">
        <f t="shared" si="0"/>
        <v>CAGNONI  STEFANO</v>
      </c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35">
      <c r="A18" s="23" t="s">
        <v>143</v>
      </c>
      <c r="B18" s="23" t="s">
        <v>135</v>
      </c>
      <c r="C18" s="24" t="s">
        <v>27</v>
      </c>
      <c r="D18" s="25">
        <v>192</v>
      </c>
      <c r="E18" s="13" t="str">
        <f t="shared" si="0"/>
        <v>BIASCI FEDERICO</v>
      </c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35">
      <c r="A19" s="23" t="s">
        <v>144</v>
      </c>
      <c r="B19" s="23" t="s">
        <v>78</v>
      </c>
      <c r="C19" s="24" t="s">
        <v>42</v>
      </c>
      <c r="D19" s="25">
        <v>192</v>
      </c>
      <c r="E19" s="13" t="str">
        <f t="shared" si="0"/>
        <v>MARTINELLI MATTEO</v>
      </c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35">
      <c r="A20" s="23" t="s">
        <v>145</v>
      </c>
      <c r="B20" s="23" t="s">
        <v>146</v>
      </c>
      <c r="C20" s="24" t="s">
        <v>30</v>
      </c>
      <c r="D20" s="25">
        <v>191</v>
      </c>
      <c r="E20" s="13" t="str">
        <f t="shared" si="0"/>
        <v>CETARINI MARCELLO</v>
      </c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35">
      <c r="A21" s="23" t="s">
        <v>149</v>
      </c>
      <c r="B21" s="23" t="s">
        <v>38</v>
      </c>
      <c r="C21" s="24" t="s">
        <v>32</v>
      </c>
      <c r="D21" s="25">
        <v>190</v>
      </c>
      <c r="E21" s="13" t="str">
        <f t="shared" si="0"/>
        <v>VANACORE ANDREA</v>
      </c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35">
      <c r="A22" s="23" t="s">
        <v>150</v>
      </c>
      <c r="B22" s="23" t="s">
        <v>38</v>
      </c>
      <c r="C22" s="24" t="s">
        <v>94</v>
      </c>
      <c r="D22" s="25">
        <v>189</v>
      </c>
      <c r="E22" s="13" t="str">
        <f t="shared" si="0"/>
        <v>MARTELLI ANDREA</v>
      </c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35">
      <c r="A23" s="23" t="s">
        <v>151</v>
      </c>
      <c r="B23" s="23" t="s">
        <v>48</v>
      </c>
      <c r="C23" s="24" t="s">
        <v>27</v>
      </c>
      <c r="D23" s="25">
        <v>188</v>
      </c>
      <c r="E23" s="13" t="str">
        <f t="shared" si="0"/>
        <v>CAVALLINI SIMONE</v>
      </c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35">
      <c r="A24" s="23" t="s">
        <v>156</v>
      </c>
      <c r="B24" s="23" t="s">
        <v>44</v>
      </c>
      <c r="C24" s="24" t="s">
        <v>42</v>
      </c>
      <c r="D24" s="25">
        <v>184</v>
      </c>
      <c r="E24" s="13" t="str">
        <f t="shared" si="0"/>
        <v>LANDI FRANCESCO</v>
      </c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35">
      <c r="A25" s="23" t="s">
        <v>157</v>
      </c>
      <c r="B25" s="23" t="s">
        <v>158</v>
      </c>
      <c r="C25" s="24" t="s">
        <v>9</v>
      </c>
      <c r="D25" s="25">
        <v>182</v>
      </c>
      <c r="E25" s="13" t="str">
        <f t="shared" si="0"/>
        <v>PRESTA PIERDOMENICO</v>
      </c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 x14ac:dyDescent="0.35">
      <c r="A26" s="23" t="s">
        <v>162</v>
      </c>
      <c r="B26" s="23" t="s">
        <v>163</v>
      </c>
      <c r="C26" s="24" t="s">
        <v>94</v>
      </c>
      <c r="D26" s="25">
        <v>180</v>
      </c>
      <c r="E26" s="13" t="str">
        <f t="shared" si="0"/>
        <v>DE LUCCHI GIANCARLO</v>
      </c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 x14ac:dyDescent="0.35">
      <c r="A27" s="23" t="s">
        <v>165</v>
      </c>
      <c r="B27" s="23" t="s">
        <v>60</v>
      </c>
      <c r="C27" s="24" t="s">
        <v>97</v>
      </c>
      <c r="D27" s="25">
        <v>177</v>
      </c>
      <c r="E27" s="13" t="str">
        <f t="shared" si="0"/>
        <v>GALLICANI MARCO</v>
      </c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 x14ac:dyDescent="0.35">
      <c r="A28" s="23" t="s">
        <v>166</v>
      </c>
      <c r="B28" s="23" t="s">
        <v>108</v>
      </c>
      <c r="C28" s="24" t="s">
        <v>75</v>
      </c>
      <c r="D28" s="25">
        <v>134</v>
      </c>
      <c r="E28" s="13" t="str">
        <f t="shared" si="0"/>
        <v>CHIFENTI ALESSANDRO</v>
      </c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"/>
      <c r="B29" s="2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"/>
      <c r="B30" s="2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3.5" defaultRowHeight="15" customHeight="1" x14ac:dyDescent="0.25"/>
  <cols>
    <col min="1" max="1" width="10.75" customWidth="1"/>
    <col min="2" max="2" width="11.5" customWidth="1"/>
    <col min="3" max="3" width="11.125" customWidth="1"/>
    <col min="4" max="4" width="6.5" customWidth="1"/>
    <col min="5" max="5" width="10.5" customWidth="1"/>
    <col min="6" max="15" width="5" customWidth="1"/>
    <col min="16" max="26" width="10.5" customWidth="1"/>
  </cols>
  <sheetData>
    <row r="1" spans="1:26" ht="30.75" customHeight="1" x14ac:dyDescent="0.5">
      <c r="A1" s="1" t="s">
        <v>0</v>
      </c>
      <c r="B1" s="1" t="s">
        <v>2</v>
      </c>
      <c r="C1" s="1" t="s">
        <v>3</v>
      </c>
      <c r="D1" s="1" t="s">
        <v>4</v>
      </c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35">
      <c r="A2" s="23" t="s">
        <v>82</v>
      </c>
      <c r="B2" s="23" t="s">
        <v>83</v>
      </c>
      <c r="C2" s="24" t="s">
        <v>39</v>
      </c>
      <c r="D2" s="25">
        <v>207</v>
      </c>
      <c r="E2" s="13" t="str">
        <f t="shared" ref="E2:E14" si="0">CONCATENATE(A2," ",B2)</f>
        <v>CIULLO CHIARA</v>
      </c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35">
      <c r="A3" s="23" t="s">
        <v>7</v>
      </c>
      <c r="B3" s="23" t="s">
        <v>91</v>
      </c>
      <c r="C3" s="24" t="s">
        <v>9</v>
      </c>
      <c r="D3" s="25">
        <v>200</v>
      </c>
      <c r="E3" s="13" t="str">
        <f t="shared" si="0"/>
        <v>CECCARINI  MATTIA</v>
      </c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35">
      <c r="A4" s="23" t="s">
        <v>104</v>
      </c>
      <c r="B4" s="23" t="s">
        <v>105</v>
      </c>
      <c r="C4" s="24" t="s">
        <v>39</v>
      </c>
      <c r="D4" s="25">
        <v>198</v>
      </c>
      <c r="E4" s="13" t="str">
        <f t="shared" si="0"/>
        <v>PAOLI ELISA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35">
      <c r="A5" s="23" t="s">
        <v>115</v>
      </c>
      <c r="B5" s="23" t="s">
        <v>116</v>
      </c>
      <c r="C5" s="24" t="s">
        <v>30</v>
      </c>
      <c r="D5" s="25">
        <v>197</v>
      </c>
      <c r="E5" s="13" t="str">
        <f t="shared" si="0"/>
        <v>CANDIA PAOLA</v>
      </c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35">
      <c r="A6" s="23" t="s">
        <v>49</v>
      </c>
      <c r="B6" s="23" t="s">
        <v>141</v>
      </c>
      <c r="C6" s="24" t="s">
        <v>42</v>
      </c>
      <c r="D6" s="25">
        <v>192</v>
      </c>
      <c r="E6" s="13" t="str">
        <f t="shared" si="0"/>
        <v>BUSONI PATRIZIA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35">
      <c r="A7" s="23" t="s">
        <v>147</v>
      </c>
      <c r="B7" s="23" t="s">
        <v>148</v>
      </c>
      <c r="C7" s="24" t="s">
        <v>42</v>
      </c>
      <c r="D7" s="25">
        <v>190</v>
      </c>
      <c r="E7" s="13" t="str">
        <f t="shared" si="0"/>
        <v>MAGLIOCCHETTI MICHELE</v>
      </c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35">
      <c r="A8" s="23" t="s">
        <v>7</v>
      </c>
      <c r="B8" s="23" t="s">
        <v>152</v>
      </c>
      <c r="C8" s="24" t="s">
        <v>42</v>
      </c>
      <c r="D8" s="25">
        <v>187</v>
      </c>
      <c r="E8" s="13" t="str">
        <f t="shared" si="0"/>
        <v>CECCARINI  MANUELA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35">
      <c r="A9" s="23" t="s">
        <v>153</v>
      </c>
      <c r="B9" s="23" t="s">
        <v>154</v>
      </c>
      <c r="C9" s="24" t="s">
        <v>39</v>
      </c>
      <c r="D9" s="25">
        <v>187</v>
      </c>
      <c r="E9" s="13" t="str">
        <f t="shared" si="0"/>
        <v>CARICO ANTONELLA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35">
      <c r="A10" s="23" t="s">
        <v>155</v>
      </c>
      <c r="B10" s="23" t="s">
        <v>83</v>
      </c>
      <c r="C10" s="24" t="s">
        <v>39</v>
      </c>
      <c r="D10" s="25">
        <v>186</v>
      </c>
      <c r="E10" s="13" t="str">
        <f t="shared" si="0"/>
        <v>DESIATO CHIARA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35">
      <c r="A11" s="23" t="s">
        <v>5</v>
      </c>
      <c r="B11" s="23" t="s">
        <v>26</v>
      </c>
      <c r="C11" s="24" t="s">
        <v>9</v>
      </c>
      <c r="D11" s="25">
        <v>181</v>
      </c>
      <c r="E11" s="13" t="str">
        <f t="shared" si="0"/>
        <v>LOMBARDI FABIO</v>
      </c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35">
      <c r="A12" s="23" t="s">
        <v>160</v>
      </c>
      <c r="B12" s="23" t="s">
        <v>161</v>
      </c>
      <c r="C12" s="24" t="s">
        <v>61</v>
      </c>
      <c r="D12" s="25">
        <v>181</v>
      </c>
      <c r="E12" s="13" t="str">
        <f t="shared" si="0"/>
        <v>BIBBIANI ALICE</v>
      </c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35">
      <c r="A13" s="23" t="s">
        <v>164</v>
      </c>
      <c r="B13" s="23" t="s">
        <v>78</v>
      </c>
      <c r="C13" s="24" t="s">
        <v>94</v>
      </c>
      <c r="D13" s="25">
        <v>180</v>
      </c>
      <c r="E13" s="13" t="str">
        <f t="shared" si="0"/>
        <v>CARPENITO MATTEO</v>
      </c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35">
      <c r="A14" s="23" t="s">
        <v>106</v>
      </c>
      <c r="B14" s="23" t="s">
        <v>91</v>
      </c>
      <c r="C14" s="24" t="s">
        <v>27</v>
      </c>
      <c r="D14" s="25">
        <v>180</v>
      </c>
      <c r="E14" s="13" t="str">
        <f t="shared" si="0"/>
        <v>TOMARCHIO MATTIA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2"/>
      <c r="B15" s="2"/>
      <c r="C15" s="2"/>
      <c r="D15" s="2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2"/>
      <c r="B16" s="2"/>
      <c r="C16" s="2"/>
      <c r="D16" s="2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2"/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"/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3.5" defaultRowHeight="15" customHeight="1" x14ac:dyDescent="0.25"/>
  <cols>
    <col min="1" max="1" width="10.75" customWidth="1"/>
    <col min="2" max="2" width="11.5" customWidth="1"/>
    <col min="3" max="3" width="11.125" customWidth="1"/>
    <col min="4" max="4" width="6.5" customWidth="1"/>
    <col min="5" max="7" width="5" customWidth="1"/>
    <col min="8" max="8" width="9.125" customWidth="1"/>
    <col min="9" max="9" width="8.5" customWidth="1"/>
    <col min="10" max="10" width="10.875" customWidth="1"/>
    <col min="11" max="11" width="6.5" customWidth="1"/>
    <col min="12" max="14" width="5" customWidth="1"/>
    <col min="15" max="15" width="9.125" customWidth="1"/>
    <col min="16" max="16" width="8" customWidth="1"/>
    <col min="17" max="17" width="11.125" customWidth="1"/>
    <col min="18" max="18" width="6.5" customWidth="1"/>
    <col min="19" max="26" width="5" customWidth="1"/>
  </cols>
  <sheetData>
    <row r="1" spans="1:26" ht="61.5" customHeight="1" x14ac:dyDescent="0.25">
      <c r="A1" s="30" t="s">
        <v>167</v>
      </c>
      <c r="B1" s="31"/>
      <c r="C1" s="31"/>
      <c r="D1" s="32"/>
      <c r="E1" s="2"/>
      <c r="F1" s="2"/>
      <c r="G1" s="2"/>
      <c r="H1" s="33" t="s">
        <v>168</v>
      </c>
      <c r="I1" s="31"/>
      <c r="J1" s="31"/>
      <c r="K1" s="32"/>
      <c r="L1" s="2"/>
      <c r="M1" s="2"/>
      <c r="N1" s="2"/>
      <c r="O1" s="35" t="s">
        <v>169</v>
      </c>
      <c r="P1" s="31"/>
      <c r="Q1" s="31"/>
      <c r="R1" s="32"/>
      <c r="S1" s="2"/>
      <c r="T1" s="3"/>
      <c r="U1" s="3"/>
      <c r="V1" s="3"/>
      <c r="W1" s="3"/>
      <c r="X1" s="3"/>
      <c r="Y1" s="3"/>
      <c r="Z1" s="3"/>
    </row>
    <row r="2" spans="1:26" ht="30.75" customHeight="1" x14ac:dyDescent="0.5">
      <c r="A2" s="1" t="s">
        <v>0</v>
      </c>
      <c r="B2" s="1" t="s">
        <v>2</v>
      </c>
      <c r="C2" s="1" t="s">
        <v>3</v>
      </c>
      <c r="D2" s="1" t="s">
        <v>4</v>
      </c>
      <c r="E2" s="2"/>
      <c r="F2" s="2"/>
      <c r="G2" s="2"/>
      <c r="H2" s="1" t="s">
        <v>0</v>
      </c>
      <c r="I2" s="1" t="s">
        <v>2</v>
      </c>
      <c r="J2" s="1" t="s">
        <v>3</v>
      </c>
      <c r="K2" s="1" t="s">
        <v>4</v>
      </c>
      <c r="L2" s="2"/>
      <c r="M2" s="2"/>
      <c r="N2" s="2"/>
      <c r="O2" s="1" t="s">
        <v>0</v>
      </c>
      <c r="P2" s="1" t="s">
        <v>2</v>
      </c>
      <c r="Q2" s="1" t="s">
        <v>3</v>
      </c>
      <c r="R2" s="1" t="s">
        <v>4</v>
      </c>
      <c r="S2" s="2"/>
      <c r="T2" s="3"/>
      <c r="U2" s="3"/>
      <c r="V2" s="3"/>
      <c r="W2" s="3"/>
      <c r="X2" s="3"/>
      <c r="Y2" s="3"/>
      <c r="Z2" s="3"/>
    </row>
    <row r="3" spans="1:26" ht="21" customHeight="1" x14ac:dyDescent="0.35">
      <c r="A3" s="23" t="s">
        <v>7</v>
      </c>
      <c r="B3" s="23" t="s">
        <v>23</v>
      </c>
      <c r="C3" s="24" t="s">
        <v>9</v>
      </c>
      <c r="D3" s="25">
        <v>210</v>
      </c>
      <c r="E3" s="2"/>
      <c r="F3" s="2"/>
      <c r="G3" s="2"/>
      <c r="H3" s="23" t="s">
        <v>5</v>
      </c>
      <c r="I3" s="23" t="s">
        <v>8</v>
      </c>
      <c r="J3" s="24" t="s">
        <v>9</v>
      </c>
      <c r="K3" s="25">
        <v>203</v>
      </c>
      <c r="L3" s="2"/>
      <c r="M3" s="2"/>
      <c r="N3" s="2"/>
      <c r="O3" s="23" t="s">
        <v>89</v>
      </c>
      <c r="P3" s="23" t="s">
        <v>90</v>
      </c>
      <c r="Q3" s="24" t="s">
        <v>61</v>
      </c>
      <c r="R3" s="25">
        <v>200</v>
      </c>
      <c r="S3" s="2"/>
      <c r="T3" s="3"/>
      <c r="U3" s="3"/>
      <c r="V3" s="3"/>
      <c r="W3" s="3"/>
      <c r="X3" s="3"/>
      <c r="Y3" s="3"/>
      <c r="Z3" s="3"/>
    </row>
    <row r="4" spans="1:26" ht="21" customHeight="1" x14ac:dyDescent="0.35">
      <c r="A4" s="23" t="s">
        <v>46</v>
      </c>
      <c r="B4" s="23" t="s">
        <v>48</v>
      </c>
      <c r="C4" s="24" t="s">
        <v>30</v>
      </c>
      <c r="D4" s="25">
        <v>209</v>
      </c>
      <c r="E4" s="2"/>
      <c r="F4" s="2"/>
      <c r="G4" s="2"/>
      <c r="H4" s="23" t="s">
        <v>25</v>
      </c>
      <c r="I4" s="23" t="s">
        <v>26</v>
      </c>
      <c r="J4" s="24" t="s">
        <v>27</v>
      </c>
      <c r="K4" s="25">
        <v>203</v>
      </c>
      <c r="L4" s="2"/>
      <c r="M4" s="2"/>
      <c r="N4" s="2"/>
      <c r="O4" s="23" t="s">
        <v>93</v>
      </c>
      <c r="P4" s="23" t="s">
        <v>44</v>
      </c>
      <c r="Q4" s="26" t="s">
        <v>94</v>
      </c>
      <c r="R4" s="25">
        <v>199</v>
      </c>
      <c r="S4" s="2"/>
      <c r="T4" s="3"/>
      <c r="U4" s="3"/>
      <c r="V4" s="3"/>
      <c r="W4" s="3"/>
      <c r="X4" s="3"/>
      <c r="Y4" s="3"/>
      <c r="Z4" s="3"/>
    </row>
    <row r="5" spans="1:26" ht="21" customHeight="1" x14ac:dyDescent="0.35">
      <c r="A5" s="23" t="s">
        <v>49</v>
      </c>
      <c r="B5" s="23" t="s">
        <v>50</v>
      </c>
      <c r="C5" s="24" t="s">
        <v>51</v>
      </c>
      <c r="D5" s="25">
        <v>209</v>
      </c>
      <c r="E5" s="2"/>
      <c r="F5" s="2"/>
      <c r="G5" s="2"/>
      <c r="H5" s="23" t="s">
        <v>28</v>
      </c>
      <c r="I5" s="23" t="s">
        <v>29</v>
      </c>
      <c r="J5" s="24" t="s">
        <v>30</v>
      </c>
      <c r="K5" s="25">
        <v>202</v>
      </c>
      <c r="L5" s="2"/>
      <c r="M5" s="2"/>
      <c r="N5" s="2"/>
      <c r="O5" s="23" t="s">
        <v>95</v>
      </c>
      <c r="P5" s="23" t="s">
        <v>58</v>
      </c>
      <c r="Q5" s="24" t="s">
        <v>30</v>
      </c>
      <c r="R5" s="25">
        <v>199</v>
      </c>
      <c r="S5" s="2"/>
      <c r="T5" s="3"/>
      <c r="U5" s="3"/>
      <c r="V5" s="3"/>
      <c r="W5" s="3"/>
      <c r="X5" s="3"/>
      <c r="Y5" s="3"/>
      <c r="Z5" s="3"/>
    </row>
    <row r="6" spans="1:26" ht="21" customHeight="1" x14ac:dyDescent="0.35">
      <c r="A6" s="23" t="s">
        <v>53</v>
      </c>
      <c r="B6" s="23" t="s">
        <v>54</v>
      </c>
      <c r="C6" s="24" t="s">
        <v>30</v>
      </c>
      <c r="D6" s="25">
        <v>208</v>
      </c>
      <c r="E6" s="2"/>
      <c r="F6" s="2"/>
      <c r="G6" s="2"/>
      <c r="H6" s="23" t="s">
        <v>31</v>
      </c>
      <c r="I6" s="23" t="s">
        <v>26</v>
      </c>
      <c r="J6" s="24" t="s">
        <v>32</v>
      </c>
      <c r="K6" s="25">
        <v>202</v>
      </c>
      <c r="L6" s="2"/>
      <c r="M6" s="2"/>
      <c r="N6" s="2"/>
      <c r="O6" s="23" t="s">
        <v>96</v>
      </c>
      <c r="P6" s="23" t="s">
        <v>48</v>
      </c>
      <c r="Q6" s="24" t="s">
        <v>97</v>
      </c>
      <c r="R6" s="25">
        <v>199</v>
      </c>
      <c r="S6" s="2"/>
      <c r="T6" s="3"/>
      <c r="U6" s="3"/>
      <c r="V6" s="3"/>
      <c r="W6" s="3"/>
      <c r="X6" s="3"/>
      <c r="Y6" s="3"/>
      <c r="Z6" s="3"/>
    </row>
    <row r="7" spans="1:26" ht="21" customHeight="1" x14ac:dyDescent="0.35">
      <c r="A7" s="23" t="s">
        <v>57</v>
      </c>
      <c r="B7" s="23" t="s">
        <v>58</v>
      </c>
      <c r="C7" s="24" t="s">
        <v>39</v>
      </c>
      <c r="D7" s="25">
        <v>208</v>
      </c>
      <c r="E7" s="2"/>
      <c r="F7" s="2"/>
      <c r="G7" s="2"/>
      <c r="H7" s="23" t="s">
        <v>33</v>
      </c>
      <c r="I7" s="23" t="s">
        <v>34</v>
      </c>
      <c r="J7" s="24" t="s">
        <v>32</v>
      </c>
      <c r="K7" s="25">
        <v>202</v>
      </c>
      <c r="L7" s="2"/>
      <c r="M7" s="2"/>
      <c r="N7" s="2"/>
      <c r="O7" s="23" t="s">
        <v>98</v>
      </c>
      <c r="P7" s="23" t="s">
        <v>99</v>
      </c>
      <c r="Q7" s="24" t="s">
        <v>32</v>
      </c>
      <c r="R7" s="25">
        <v>199</v>
      </c>
      <c r="S7" s="2"/>
      <c r="T7" s="3"/>
      <c r="U7" s="3"/>
      <c r="V7" s="3"/>
      <c r="W7" s="3"/>
      <c r="X7" s="3"/>
      <c r="Y7" s="3"/>
      <c r="Z7" s="3"/>
    </row>
    <row r="8" spans="1:26" ht="21" customHeight="1" x14ac:dyDescent="0.35">
      <c r="A8" s="23" t="s">
        <v>62</v>
      </c>
      <c r="B8" s="23" t="s">
        <v>63</v>
      </c>
      <c r="C8" s="24" t="s">
        <v>42</v>
      </c>
      <c r="D8" s="25">
        <v>207</v>
      </c>
      <c r="E8" s="2"/>
      <c r="F8" s="2"/>
      <c r="G8" s="2"/>
      <c r="H8" s="23" t="s">
        <v>35</v>
      </c>
      <c r="I8" s="23" t="s">
        <v>36</v>
      </c>
      <c r="J8" s="24" t="s">
        <v>30</v>
      </c>
      <c r="K8" s="25">
        <v>202</v>
      </c>
      <c r="L8" s="2"/>
      <c r="M8" s="2"/>
      <c r="N8" s="2"/>
      <c r="O8" s="23" t="s">
        <v>100</v>
      </c>
      <c r="P8" s="23" t="s">
        <v>101</v>
      </c>
      <c r="Q8" s="24" t="s">
        <v>42</v>
      </c>
      <c r="R8" s="25">
        <v>199</v>
      </c>
      <c r="S8" s="2"/>
      <c r="T8" s="3"/>
      <c r="U8" s="3"/>
      <c r="V8" s="3"/>
      <c r="W8" s="3"/>
      <c r="X8" s="3"/>
      <c r="Y8" s="3"/>
      <c r="Z8" s="3"/>
    </row>
    <row r="9" spans="1:26" ht="21" customHeight="1" x14ac:dyDescent="0.35">
      <c r="A9" s="23" t="s">
        <v>66</v>
      </c>
      <c r="B9" s="23" t="s">
        <v>23</v>
      </c>
      <c r="C9" s="24" t="s">
        <v>39</v>
      </c>
      <c r="D9" s="25">
        <v>207</v>
      </c>
      <c r="E9" s="2"/>
      <c r="F9" s="2"/>
      <c r="G9" s="2"/>
      <c r="H9" s="23" t="s">
        <v>37</v>
      </c>
      <c r="I9" s="23" t="s">
        <v>38</v>
      </c>
      <c r="J9" s="24" t="s">
        <v>39</v>
      </c>
      <c r="K9" s="25">
        <v>202</v>
      </c>
      <c r="L9" s="2"/>
      <c r="M9" s="2"/>
      <c r="N9" s="2"/>
      <c r="O9" s="23" t="s">
        <v>102</v>
      </c>
      <c r="P9" s="23" t="s">
        <v>103</v>
      </c>
      <c r="Q9" s="26" t="s">
        <v>94</v>
      </c>
      <c r="R9" s="25">
        <v>198</v>
      </c>
      <c r="S9" s="2"/>
      <c r="T9" s="3"/>
      <c r="U9" s="3"/>
      <c r="V9" s="3"/>
      <c r="W9" s="3"/>
      <c r="X9" s="3"/>
      <c r="Y9" s="3"/>
      <c r="Z9" s="3"/>
    </row>
    <row r="10" spans="1:26" ht="21" customHeight="1" x14ac:dyDescent="0.35">
      <c r="A10" s="23" t="s">
        <v>68</v>
      </c>
      <c r="B10" s="23" t="s">
        <v>38</v>
      </c>
      <c r="C10" s="24" t="s">
        <v>30</v>
      </c>
      <c r="D10" s="25">
        <v>206</v>
      </c>
      <c r="E10" s="2"/>
      <c r="F10" s="2"/>
      <c r="G10" s="2"/>
      <c r="H10" s="23" t="s">
        <v>40</v>
      </c>
      <c r="I10" s="23" t="s">
        <v>41</v>
      </c>
      <c r="J10" s="24" t="s">
        <v>42</v>
      </c>
      <c r="K10" s="25">
        <v>202</v>
      </c>
      <c r="L10" s="2"/>
      <c r="M10" s="2"/>
      <c r="N10" s="2"/>
      <c r="O10" s="23" t="s">
        <v>106</v>
      </c>
      <c r="P10" s="23" t="s">
        <v>38</v>
      </c>
      <c r="Q10" s="24" t="s">
        <v>27</v>
      </c>
      <c r="R10" s="25">
        <v>198</v>
      </c>
      <c r="S10" s="2"/>
      <c r="T10" s="3"/>
      <c r="U10" s="3"/>
      <c r="V10" s="3"/>
      <c r="W10" s="3"/>
      <c r="X10" s="3"/>
      <c r="Y10" s="3"/>
      <c r="Z10" s="3"/>
    </row>
    <row r="11" spans="1:26" ht="21" customHeight="1" x14ac:dyDescent="0.35">
      <c r="A11" s="23" t="s">
        <v>71</v>
      </c>
      <c r="B11" s="23" t="s">
        <v>41</v>
      </c>
      <c r="C11" s="24" t="s">
        <v>30</v>
      </c>
      <c r="D11" s="25">
        <v>205</v>
      </c>
      <c r="E11" s="2"/>
      <c r="F11" s="2"/>
      <c r="G11" s="2"/>
      <c r="H11" s="23" t="s">
        <v>43</v>
      </c>
      <c r="I11" s="23" t="s">
        <v>44</v>
      </c>
      <c r="J11" s="24" t="s">
        <v>42</v>
      </c>
      <c r="K11" s="25">
        <v>202</v>
      </c>
      <c r="L11" s="2"/>
      <c r="M11" s="2"/>
      <c r="N11" s="2"/>
      <c r="O11" s="23" t="s">
        <v>107</v>
      </c>
      <c r="P11" s="23" t="s">
        <v>108</v>
      </c>
      <c r="Q11" s="24" t="s">
        <v>39</v>
      </c>
      <c r="R11" s="25">
        <v>198</v>
      </c>
      <c r="S11" s="2"/>
      <c r="T11" s="3"/>
      <c r="U11" s="3"/>
      <c r="V11" s="3"/>
      <c r="W11" s="3"/>
      <c r="X11" s="3"/>
      <c r="Y11" s="3"/>
      <c r="Z11" s="3"/>
    </row>
    <row r="12" spans="1:26" ht="21" customHeight="1" x14ac:dyDescent="0.35">
      <c r="A12" s="23" t="s">
        <v>72</v>
      </c>
      <c r="B12" s="23" t="s">
        <v>74</v>
      </c>
      <c r="C12" s="24" t="s">
        <v>39</v>
      </c>
      <c r="D12" s="25">
        <v>205</v>
      </c>
      <c r="E12" s="2"/>
      <c r="F12" s="2"/>
      <c r="G12" s="2"/>
      <c r="H12" s="23" t="s">
        <v>45</v>
      </c>
      <c r="I12" s="23" t="s">
        <v>47</v>
      </c>
      <c r="J12" s="24" t="s">
        <v>42</v>
      </c>
      <c r="K12" s="25">
        <v>201</v>
      </c>
      <c r="L12" s="2"/>
      <c r="M12" s="2"/>
      <c r="N12" s="2"/>
      <c r="O12" s="23" t="s">
        <v>109</v>
      </c>
      <c r="P12" s="23" t="s">
        <v>58</v>
      </c>
      <c r="Q12" s="24" t="s">
        <v>51</v>
      </c>
      <c r="R12" s="25">
        <v>198</v>
      </c>
      <c r="S12" s="2"/>
      <c r="T12" s="3"/>
      <c r="U12" s="3"/>
      <c r="V12" s="3"/>
      <c r="W12" s="3"/>
      <c r="X12" s="3"/>
      <c r="Y12" s="3"/>
      <c r="Z12" s="3"/>
    </row>
    <row r="13" spans="1:26" ht="21" customHeight="1" x14ac:dyDescent="0.35">
      <c r="A13" s="23" t="s">
        <v>76</v>
      </c>
      <c r="B13" s="23" t="s">
        <v>44</v>
      </c>
      <c r="C13" s="24" t="s">
        <v>30</v>
      </c>
      <c r="D13" s="25">
        <v>205</v>
      </c>
      <c r="E13" s="2"/>
      <c r="F13" s="2"/>
      <c r="G13" s="2"/>
      <c r="H13" s="23" t="s">
        <v>52</v>
      </c>
      <c r="I13" s="23" t="s">
        <v>36</v>
      </c>
      <c r="J13" s="24" t="s">
        <v>30</v>
      </c>
      <c r="K13" s="25">
        <v>201</v>
      </c>
      <c r="L13" s="2"/>
      <c r="M13" s="2"/>
      <c r="N13" s="2"/>
      <c r="O13" s="23" t="s">
        <v>110</v>
      </c>
      <c r="P13" s="23" t="s">
        <v>47</v>
      </c>
      <c r="Q13" s="24" t="s">
        <v>51</v>
      </c>
      <c r="R13" s="25">
        <v>198</v>
      </c>
      <c r="S13" s="2"/>
      <c r="T13" s="3"/>
      <c r="U13" s="3"/>
      <c r="V13" s="3"/>
      <c r="W13" s="3"/>
      <c r="X13" s="3"/>
      <c r="Y13" s="3"/>
      <c r="Z13" s="3"/>
    </row>
    <row r="14" spans="1:26" ht="21" customHeight="1" x14ac:dyDescent="0.35">
      <c r="A14" s="23" t="s">
        <v>77</v>
      </c>
      <c r="B14" s="23" t="s">
        <v>78</v>
      </c>
      <c r="C14" s="24" t="s">
        <v>30</v>
      </c>
      <c r="D14" s="25">
        <v>204</v>
      </c>
      <c r="E14" s="2"/>
      <c r="F14" s="2"/>
      <c r="G14" s="2"/>
      <c r="H14" s="23" t="s">
        <v>55</v>
      </c>
      <c r="I14" s="23" t="s">
        <v>56</v>
      </c>
      <c r="J14" s="24" t="s">
        <v>39</v>
      </c>
      <c r="K14" s="25">
        <v>201</v>
      </c>
      <c r="L14" s="2"/>
      <c r="M14" s="2"/>
      <c r="N14" s="2"/>
      <c r="O14" s="23" t="s">
        <v>111</v>
      </c>
      <c r="P14" s="23" t="s">
        <v>112</v>
      </c>
      <c r="Q14" s="24" t="s">
        <v>51</v>
      </c>
      <c r="R14" s="25">
        <v>198</v>
      </c>
      <c r="S14" s="2"/>
      <c r="T14" s="3"/>
      <c r="U14" s="3"/>
      <c r="V14" s="3"/>
      <c r="W14" s="3"/>
      <c r="X14" s="3"/>
      <c r="Y14" s="3"/>
      <c r="Z14" s="3"/>
    </row>
    <row r="15" spans="1:26" ht="21" customHeight="1" x14ac:dyDescent="0.35">
      <c r="A15" s="23" t="s">
        <v>79</v>
      </c>
      <c r="B15" s="23" t="s">
        <v>29</v>
      </c>
      <c r="C15" s="24" t="s">
        <v>30</v>
      </c>
      <c r="D15" s="25">
        <v>204</v>
      </c>
      <c r="E15" s="2"/>
      <c r="F15" s="2"/>
      <c r="G15" s="2"/>
      <c r="H15" s="23" t="s">
        <v>59</v>
      </c>
      <c r="I15" s="23" t="s">
        <v>60</v>
      </c>
      <c r="J15" s="24" t="s">
        <v>61</v>
      </c>
      <c r="K15" s="25">
        <v>201</v>
      </c>
      <c r="L15" s="2"/>
      <c r="M15" s="2"/>
      <c r="N15" s="2"/>
      <c r="O15" s="23" t="s">
        <v>85</v>
      </c>
      <c r="P15" s="23" t="s">
        <v>29</v>
      </c>
      <c r="Q15" s="24" t="s">
        <v>39</v>
      </c>
      <c r="R15" s="25">
        <v>197</v>
      </c>
      <c r="S15" s="2"/>
      <c r="T15" s="3"/>
      <c r="U15" s="3"/>
      <c r="V15" s="3"/>
      <c r="W15" s="3"/>
      <c r="X15" s="3"/>
      <c r="Y15" s="3"/>
      <c r="Z15" s="3"/>
    </row>
    <row r="16" spans="1:26" ht="21" customHeight="1" x14ac:dyDescent="0.35">
      <c r="A16" s="23" t="s">
        <v>46</v>
      </c>
      <c r="B16" s="23" t="s">
        <v>80</v>
      </c>
      <c r="C16" s="24" t="s">
        <v>87</v>
      </c>
      <c r="D16" s="25">
        <v>203</v>
      </c>
      <c r="E16" s="2"/>
      <c r="F16" s="2"/>
      <c r="G16" s="2"/>
      <c r="H16" s="23" t="s">
        <v>64</v>
      </c>
      <c r="I16" s="23" t="s">
        <v>23</v>
      </c>
      <c r="J16" s="24" t="s">
        <v>65</v>
      </c>
      <c r="K16" s="25">
        <v>200</v>
      </c>
      <c r="L16" s="2"/>
      <c r="M16" s="2"/>
      <c r="N16" s="2"/>
      <c r="O16" s="23" t="s">
        <v>113</v>
      </c>
      <c r="P16" s="23" t="s">
        <v>114</v>
      </c>
      <c r="Q16" s="24" t="s">
        <v>30</v>
      </c>
      <c r="R16" s="25">
        <v>197</v>
      </c>
      <c r="S16" s="2"/>
      <c r="T16" s="3"/>
      <c r="U16" s="3"/>
      <c r="V16" s="3"/>
      <c r="W16" s="3"/>
      <c r="X16" s="3"/>
      <c r="Y16" s="3"/>
      <c r="Z16" s="3"/>
    </row>
    <row r="17" spans="1:26" ht="21" customHeight="1" x14ac:dyDescent="0.35">
      <c r="A17" s="23" t="s">
        <v>81</v>
      </c>
      <c r="B17" s="23" t="s">
        <v>60</v>
      </c>
      <c r="C17" s="24" t="s">
        <v>30</v>
      </c>
      <c r="D17" s="25">
        <v>203</v>
      </c>
      <c r="E17" s="2"/>
      <c r="F17" s="2"/>
      <c r="G17" s="2"/>
      <c r="H17" s="23" t="s">
        <v>69</v>
      </c>
      <c r="I17" s="23" t="s">
        <v>70</v>
      </c>
      <c r="J17" s="24" t="s">
        <v>39</v>
      </c>
      <c r="K17" s="25">
        <v>200</v>
      </c>
      <c r="L17" s="2"/>
      <c r="M17" s="2"/>
      <c r="N17" s="2"/>
      <c r="O17" s="23" t="s">
        <v>117</v>
      </c>
      <c r="P17" s="23" t="s">
        <v>118</v>
      </c>
      <c r="Q17" s="24" t="s">
        <v>30</v>
      </c>
      <c r="R17" s="25">
        <v>197</v>
      </c>
      <c r="S17" s="2"/>
      <c r="T17" s="3"/>
      <c r="U17" s="3"/>
      <c r="V17" s="3"/>
      <c r="W17" s="3"/>
      <c r="X17" s="3"/>
      <c r="Y17" s="3"/>
      <c r="Z17" s="3"/>
    </row>
    <row r="18" spans="1:26" ht="21" customHeight="1" x14ac:dyDescent="0.35">
      <c r="A18" s="23" t="s">
        <v>85</v>
      </c>
      <c r="B18" s="23" t="s">
        <v>86</v>
      </c>
      <c r="C18" s="24" t="s">
        <v>39</v>
      </c>
      <c r="D18" s="25">
        <v>203</v>
      </c>
      <c r="E18" s="2"/>
      <c r="F18" s="2"/>
      <c r="G18" s="2"/>
      <c r="H18" s="23" t="s">
        <v>73</v>
      </c>
      <c r="I18" s="23" t="s">
        <v>60</v>
      </c>
      <c r="J18" s="24" t="s">
        <v>75</v>
      </c>
      <c r="K18" s="25">
        <v>200</v>
      </c>
      <c r="L18" s="2"/>
      <c r="M18" s="2"/>
      <c r="N18" s="2"/>
      <c r="O18" s="23" t="s">
        <v>119</v>
      </c>
      <c r="P18" s="23" t="s">
        <v>120</v>
      </c>
      <c r="Q18" s="24" t="s">
        <v>75</v>
      </c>
      <c r="R18" s="25">
        <v>197</v>
      </c>
      <c r="S18" s="2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  <c r="Z21" s="3"/>
    </row>
    <row r="22" spans="1:26" ht="61.5" customHeight="1" x14ac:dyDescent="0.25">
      <c r="A22" s="34" t="s">
        <v>170</v>
      </c>
      <c r="B22" s="31"/>
      <c r="C22" s="31"/>
      <c r="D22" s="32"/>
      <c r="E22" s="2"/>
      <c r="F22" s="2"/>
      <c r="G22" s="2"/>
      <c r="H22" s="36" t="s">
        <v>171</v>
      </c>
      <c r="I22" s="31"/>
      <c r="J22" s="31"/>
      <c r="K22" s="32"/>
      <c r="L22" s="2"/>
      <c r="M22" s="2"/>
      <c r="N22" s="2"/>
      <c r="O22" s="2"/>
      <c r="P22" s="2"/>
      <c r="Q22" s="2"/>
      <c r="R22" s="2"/>
      <c r="S22" s="2"/>
      <c r="T22" s="3"/>
      <c r="U22" s="3"/>
      <c r="V22" s="3"/>
      <c r="W22" s="3"/>
      <c r="X22" s="3"/>
      <c r="Y22" s="3"/>
      <c r="Z22" s="3"/>
    </row>
    <row r="23" spans="1:26" ht="30.75" customHeight="1" x14ac:dyDescent="0.5">
      <c r="A23" s="1" t="s">
        <v>0</v>
      </c>
      <c r="B23" s="1" t="s">
        <v>2</v>
      </c>
      <c r="C23" s="1" t="s">
        <v>3</v>
      </c>
      <c r="D23" s="1" t="s">
        <v>4</v>
      </c>
      <c r="E23" s="2"/>
      <c r="F23" s="2"/>
      <c r="G23" s="2"/>
      <c r="H23" s="1" t="s">
        <v>0</v>
      </c>
      <c r="I23" s="1" t="s">
        <v>2</v>
      </c>
      <c r="J23" s="1" t="s">
        <v>3</v>
      </c>
      <c r="K23" s="1" t="s">
        <v>4</v>
      </c>
      <c r="L23" s="2"/>
      <c r="M23" s="2"/>
      <c r="N23" s="2"/>
      <c r="O23" s="2"/>
      <c r="P23" s="2"/>
      <c r="Q23" s="2"/>
      <c r="R23" s="2"/>
      <c r="S23" s="2"/>
      <c r="T23" s="3"/>
      <c r="U23" s="3"/>
      <c r="V23" s="3"/>
      <c r="W23" s="3"/>
      <c r="X23" s="3"/>
      <c r="Y23" s="3"/>
      <c r="Z23" s="3"/>
    </row>
    <row r="24" spans="1:26" ht="21" customHeight="1" x14ac:dyDescent="0.35">
      <c r="A24" s="23" t="s">
        <v>62</v>
      </c>
      <c r="B24" s="23" t="s">
        <v>36</v>
      </c>
      <c r="C24" s="24" t="s">
        <v>121</v>
      </c>
      <c r="D24" s="25">
        <v>196</v>
      </c>
      <c r="E24" s="2"/>
      <c r="F24" s="2"/>
      <c r="G24" s="2"/>
      <c r="H24" s="23" t="s">
        <v>82</v>
      </c>
      <c r="I24" s="23" t="s">
        <v>83</v>
      </c>
      <c r="J24" s="24" t="s">
        <v>39</v>
      </c>
      <c r="K24" s="25">
        <v>207</v>
      </c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  <c r="W24" s="3"/>
      <c r="X24" s="3"/>
      <c r="Y24" s="3"/>
      <c r="Z24" s="3"/>
    </row>
    <row r="25" spans="1:26" ht="21" customHeight="1" x14ac:dyDescent="0.35">
      <c r="A25" s="23" t="s">
        <v>122</v>
      </c>
      <c r="B25" s="23" t="s">
        <v>38</v>
      </c>
      <c r="C25" s="24" t="s">
        <v>27</v>
      </c>
      <c r="D25" s="25">
        <v>196</v>
      </c>
      <c r="E25" s="2"/>
      <c r="F25" s="2"/>
      <c r="G25" s="2"/>
      <c r="H25" s="23" t="s">
        <v>7</v>
      </c>
      <c r="I25" s="23" t="s">
        <v>91</v>
      </c>
      <c r="J25" s="24" t="s">
        <v>9</v>
      </c>
      <c r="K25" s="25">
        <v>200</v>
      </c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  <c r="W25" s="3"/>
      <c r="X25" s="3"/>
      <c r="Y25" s="3"/>
      <c r="Z25" s="3"/>
    </row>
    <row r="26" spans="1:26" ht="21" customHeight="1" x14ac:dyDescent="0.35">
      <c r="A26" s="23" t="s">
        <v>123</v>
      </c>
      <c r="B26" s="23" t="s">
        <v>124</v>
      </c>
      <c r="C26" s="24" t="s">
        <v>32</v>
      </c>
      <c r="D26" s="25">
        <v>196</v>
      </c>
      <c r="E26" s="2"/>
      <c r="F26" s="2"/>
      <c r="G26" s="2"/>
      <c r="H26" s="23" t="s">
        <v>104</v>
      </c>
      <c r="I26" s="23" t="s">
        <v>105</v>
      </c>
      <c r="J26" s="24" t="s">
        <v>39</v>
      </c>
      <c r="K26" s="25">
        <v>198</v>
      </c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  <c r="W26" s="3"/>
      <c r="X26" s="3"/>
      <c r="Y26" s="3"/>
      <c r="Z26" s="3"/>
    </row>
    <row r="27" spans="1:26" ht="21" customHeight="1" x14ac:dyDescent="0.35">
      <c r="A27" s="23" t="s">
        <v>125</v>
      </c>
      <c r="B27" s="23" t="s">
        <v>126</v>
      </c>
      <c r="C27" s="24" t="s">
        <v>94</v>
      </c>
      <c r="D27" s="25">
        <v>196</v>
      </c>
      <c r="E27" s="2"/>
      <c r="F27" s="2"/>
      <c r="G27" s="2"/>
      <c r="H27" s="23" t="s">
        <v>115</v>
      </c>
      <c r="I27" s="23" t="s">
        <v>116</v>
      </c>
      <c r="J27" s="24" t="s">
        <v>30</v>
      </c>
      <c r="K27" s="25">
        <v>197</v>
      </c>
      <c r="L27" s="2"/>
      <c r="M27" s="2"/>
      <c r="N27" s="2"/>
      <c r="O27" s="2"/>
      <c r="P27" s="2"/>
      <c r="Q27" s="2"/>
      <c r="R27" s="2"/>
      <c r="S27" s="2"/>
      <c r="T27" s="3"/>
      <c r="U27" s="3"/>
      <c r="V27" s="3"/>
      <c r="W27" s="3"/>
      <c r="X27" s="3"/>
      <c r="Y27" s="3"/>
      <c r="Z27" s="3"/>
    </row>
    <row r="28" spans="1:26" ht="21" customHeight="1" x14ac:dyDescent="0.35">
      <c r="A28" s="23" t="s">
        <v>69</v>
      </c>
      <c r="B28" s="23" t="s">
        <v>29</v>
      </c>
      <c r="C28" s="24" t="s">
        <v>39</v>
      </c>
      <c r="D28" s="25">
        <v>195</v>
      </c>
      <c r="E28" s="2"/>
      <c r="F28" s="2"/>
      <c r="G28" s="2"/>
      <c r="H28" s="23" t="s">
        <v>49</v>
      </c>
      <c r="I28" s="23" t="s">
        <v>141</v>
      </c>
      <c r="J28" s="24" t="s">
        <v>42</v>
      </c>
      <c r="K28" s="25">
        <v>192</v>
      </c>
      <c r="L28" s="2"/>
      <c r="M28" s="2"/>
      <c r="N28" s="2"/>
      <c r="O28" s="2"/>
      <c r="P28" s="2"/>
      <c r="Q28" s="2"/>
      <c r="R28" s="2"/>
      <c r="S28" s="2"/>
      <c r="T28" s="3"/>
      <c r="U28" s="3"/>
      <c r="V28" s="3"/>
      <c r="W28" s="3"/>
      <c r="X28" s="3"/>
      <c r="Y28" s="3"/>
      <c r="Z28" s="3"/>
    </row>
    <row r="29" spans="1:26" ht="21" customHeight="1" x14ac:dyDescent="0.35">
      <c r="A29" s="23" t="s">
        <v>127</v>
      </c>
      <c r="B29" s="23" t="s">
        <v>60</v>
      </c>
      <c r="C29" s="24" t="s">
        <v>51</v>
      </c>
      <c r="D29" s="25">
        <v>195</v>
      </c>
      <c r="E29" s="2"/>
      <c r="F29" s="2"/>
      <c r="G29" s="2"/>
      <c r="H29" s="23" t="s">
        <v>147</v>
      </c>
      <c r="I29" s="23" t="s">
        <v>148</v>
      </c>
      <c r="J29" s="24" t="s">
        <v>42</v>
      </c>
      <c r="K29" s="25">
        <v>190</v>
      </c>
      <c r="L29" s="2"/>
      <c r="M29" s="2"/>
      <c r="N29" s="2"/>
      <c r="O29" s="2"/>
      <c r="P29" s="2"/>
      <c r="Q29" s="2"/>
      <c r="R29" s="2"/>
      <c r="S29" s="2"/>
      <c r="T29" s="3"/>
      <c r="U29" s="3"/>
      <c r="V29" s="3"/>
      <c r="W29" s="3"/>
      <c r="X29" s="3"/>
      <c r="Y29" s="3"/>
      <c r="Z29" s="3"/>
    </row>
    <row r="30" spans="1:26" ht="21" customHeight="1" x14ac:dyDescent="0.35">
      <c r="A30" s="23" t="s">
        <v>128</v>
      </c>
      <c r="B30" s="23" t="s">
        <v>108</v>
      </c>
      <c r="C30" s="24" t="s">
        <v>32</v>
      </c>
      <c r="D30" s="25">
        <v>195</v>
      </c>
      <c r="E30" s="2"/>
      <c r="F30" s="2"/>
      <c r="G30" s="2"/>
      <c r="H30" s="23" t="s">
        <v>7</v>
      </c>
      <c r="I30" s="23" t="s">
        <v>152</v>
      </c>
      <c r="J30" s="24" t="s">
        <v>42</v>
      </c>
      <c r="K30" s="25">
        <v>187</v>
      </c>
      <c r="L30" s="2"/>
      <c r="M30" s="2"/>
      <c r="N30" s="2"/>
      <c r="O30" s="2"/>
      <c r="P30" s="2"/>
      <c r="Q30" s="2"/>
      <c r="R30" s="2"/>
      <c r="S30" s="2"/>
      <c r="T30" s="3"/>
      <c r="U30" s="3"/>
      <c r="V30" s="3"/>
      <c r="W30" s="3"/>
      <c r="X30" s="3"/>
      <c r="Y30" s="3"/>
      <c r="Z30" s="3"/>
    </row>
    <row r="31" spans="1:26" ht="21" customHeight="1" x14ac:dyDescent="0.35">
      <c r="A31" s="23" t="s">
        <v>129</v>
      </c>
      <c r="B31" s="23" t="s">
        <v>130</v>
      </c>
      <c r="C31" s="24" t="s">
        <v>42</v>
      </c>
      <c r="D31" s="25">
        <v>195</v>
      </c>
      <c r="E31" s="2"/>
      <c r="F31" s="2"/>
      <c r="G31" s="2"/>
      <c r="H31" s="23" t="s">
        <v>153</v>
      </c>
      <c r="I31" s="23" t="s">
        <v>154</v>
      </c>
      <c r="J31" s="24" t="s">
        <v>39</v>
      </c>
      <c r="K31" s="25">
        <v>187</v>
      </c>
      <c r="L31" s="2"/>
      <c r="M31" s="2"/>
      <c r="N31" s="2"/>
      <c r="O31" s="2"/>
      <c r="P31" s="2"/>
      <c r="Q31" s="2"/>
      <c r="R31" s="2"/>
      <c r="S31" s="2"/>
      <c r="T31" s="3"/>
      <c r="U31" s="3"/>
      <c r="V31" s="3"/>
      <c r="W31" s="3"/>
      <c r="X31" s="3"/>
      <c r="Y31" s="3"/>
      <c r="Z31" s="3"/>
    </row>
    <row r="32" spans="1:26" ht="21" customHeight="1" x14ac:dyDescent="0.35">
      <c r="A32" s="23" t="s">
        <v>131</v>
      </c>
      <c r="B32" s="23" t="s">
        <v>132</v>
      </c>
      <c r="C32" s="24" t="s">
        <v>94</v>
      </c>
      <c r="D32" s="25">
        <v>194</v>
      </c>
      <c r="E32" s="2"/>
      <c r="F32" s="2"/>
      <c r="G32" s="2"/>
      <c r="H32" s="23" t="s">
        <v>155</v>
      </c>
      <c r="I32" s="23" t="s">
        <v>83</v>
      </c>
      <c r="J32" s="24" t="s">
        <v>39</v>
      </c>
      <c r="K32" s="25">
        <v>186</v>
      </c>
      <c r="L32" s="2"/>
      <c r="M32" s="2"/>
      <c r="N32" s="2"/>
      <c r="O32" s="2"/>
      <c r="P32" s="2"/>
      <c r="Q32" s="2"/>
      <c r="R32" s="2"/>
      <c r="S32" s="2"/>
      <c r="T32" s="3"/>
      <c r="U32" s="3"/>
      <c r="V32" s="3"/>
      <c r="W32" s="3"/>
      <c r="X32" s="3"/>
      <c r="Y32" s="3"/>
      <c r="Z32" s="3"/>
    </row>
    <row r="33" spans="1:26" ht="21" customHeight="1" x14ac:dyDescent="0.35">
      <c r="A33" s="23" t="s">
        <v>133</v>
      </c>
      <c r="B33" s="23" t="s">
        <v>120</v>
      </c>
      <c r="C33" s="24" t="s">
        <v>27</v>
      </c>
      <c r="D33" s="25">
        <v>194</v>
      </c>
      <c r="E33" s="2"/>
      <c r="F33" s="2"/>
      <c r="G33" s="2"/>
      <c r="H33" s="23" t="s">
        <v>5</v>
      </c>
      <c r="I33" s="23" t="s">
        <v>26</v>
      </c>
      <c r="J33" s="24" t="s">
        <v>9</v>
      </c>
      <c r="K33" s="25">
        <v>181</v>
      </c>
      <c r="L33" s="2"/>
      <c r="M33" s="2"/>
      <c r="N33" s="2"/>
      <c r="O33" s="2"/>
      <c r="P33" s="2"/>
      <c r="Q33" s="2"/>
      <c r="R33" s="2"/>
      <c r="S33" s="2"/>
      <c r="T33" s="3"/>
      <c r="U33" s="3"/>
      <c r="V33" s="3"/>
      <c r="W33" s="3"/>
      <c r="X33" s="3"/>
      <c r="Y33" s="3"/>
      <c r="Z33" s="3"/>
    </row>
    <row r="34" spans="1:26" ht="21" customHeight="1" x14ac:dyDescent="0.35">
      <c r="A34" s="23" t="s">
        <v>134</v>
      </c>
      <c r="B34" s="23" t="s">
        <v>135</v>
      </c>
      <c r="C34" s="24" t="s">
        <v>27</v>
      </c>
      <c r="D34" s="25">
        <v>194</v>
      </c>
      <c r="E34" s="2"/>
      <c r="F34" s="2"/>
      <c r="G34" s="2"/>
      <c r="H34" s="23" t="s">
        <v>160</v>
      </c>
      <c r="I34" s="23" t="s">
        <v>161</v>
      </c>
      <c r="J34" s="24" t="s">
        <v>61</v>
      </c>
      <c r="K34" s="25">
        <v>181</v>
      </c>
      <c r="L34" s="2"/>
      <c r="M34" s="2"/>
      <c r="N34" s="2"/>
      <c r="O34" s="2"/>
      <c r="P34" s="2"/>
      <c r="Q34" s="2"/>
      <c r="R34" s="2"/>
      <c r="S34" s="2"/>
      <c r="T34" s="3"/>
      <c r="U34" s="3"/>
      <c r="V34" s="3"/>
      <c r="W34" s="3"/>
      <c r="X34" s="3"/>
      <c r="Y34" s="3"/>
      <c r="Z34" s="3"/>
    </row>
    <row r="35" spans="1:26" ht="21" customHeight="1" x14ac:dyDescent="0.35">
      <c r="A35" s="23" t="s">
        <v>136</v>
      </c>
      <c r="B35" s="23" t="s">
        <v>137</v>
      </c>
      <c r="C35" s="26" t="s">
        <v>9</v>
      </c>
      <c r="D35" s="25">
        <v>194</v>
      </c>
      <c r="E35" s="2"/>
      <c r="F35" s="2"/>
      <c r="G35" s="2"/>
      <c r="H35" s="23" t="s">
        <v>164</v>
      </c>
      <c r="I35" s="23" t="s">
        <v>78</v>
      </c>
      <c r="J35" s="24" t="s">
        <v>94</v>
      </c>
      <c r="K35" s="25">
        <v>180</v>
      </c>
      <c r="L35" s="2"/>
      <c r="M35" s="2"/>
      <c r="N35" s="2"/>
      <c r="O35" s="2"/>
      <c r="P35" s="2"/>
      <c r="Q35" s="2"/>
      <c r="R35" s="2"/>
      <c r="S35" s="2"/>
      <c r="T35" s="3"/>
      <c r="U35" s="3"/>
      <c r="V35" s="3"/>
      <c r="W35" s="3"/>
      <c r="X35" s="3"/>
      <c r="Y35" s="3"/>
      <c r="Z35" s="3"/>
    </row>
    <row r="36" spans="1:26" ht="21" customHeight="1" x14ac:dyDescent="0.35">
      <c r="A36" s="23" t="s">
        <v>104</v>
      </c>
      <c r="B36" s="23" t="s">
        <v>124</v>
      </c>
      <c r="C36" s="24" t="s">
        <v>39</v>
      </c>
      <c r="D36" s="25">
        <v>194</v>
      </c>
      <c r="E36" s="2"/>
      <c r="F36" s="2"/>
      <c r="G36" s="2"/>
      <c r="H36" s="23" t="s">
        <v>106</v>
      </c>
      <c r="I36" s="23" t="s">
        <v>91</v>
      </c>
      <c r="J36" s="24" t="s">
        <v>27</v>
      </c>
      <c r="K36" s="25">
        <v>180</v>
      </c>
      <c r="L36" s="2"/>
      <c r="M36" s="2"/>
      <c r="N36" s="2"/>
      <c r="O36" s="2"/>
      <c r="P36" s="2"/>
      <c r="Q36" s="2"/>
      <c r="R36" s="2"/>
      <c r="S36" s="2"/>
      <c r="T36" s="3"/>
      <c r="U36" s="3"/>
      <c r="V36" s="3"/>
      <c r="W36" s="3"/>
      <c r="X36" s="3"/>
      <c r="Y36" s="3"/>
      <c r="Z36" s="3"/>
    </row>
    <row r="37" spans="1:26" ht="21" customHeight="1" x14ac:dyDescent="0.35">
      <c r="A37" s="23" t="s">
        <v>138</v>
      </c>
      <c r="B37" s="27" t="s">
        <v>139</v>
      </c>
      <c r="C37" s="24" t="s">
        <v>30</v>
      </c>
      <c r="D37" s="25">
        <v>193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3"/>
      <c r="U37" s="3"/>
      <c r="V37" s="3"/>
      <c r="W37" s="3"/>
      <c r="X37" s="3"/>
      <c r="Y37" s="3"/>
      <c r="Z37" s="3"/>
    </row>
    <row r="38" spans="1:26" ht="21" customHeight="1" x14ac:dyDescent="0.35">
      <c r="A38" s="23" t="s">
        <v>140</v>
      </c>
      <c r="B38" s="23" t="s">
        <v>60</v>
      </c>
      <c r="C38" s="24" t="s">
        <v>9</v>
      </c>
      <c r="D38" s="25">
        <v>193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3"/>
      <c r="U38" s="3"/>
      <c r="V38" s="3"/>
      <c r="W38" s="3"/>
      <c r="X38" s="3"/>
      <c r="Y38" s="3"/>
      <c r="Z38" s="3"/>
    </row>
    <row r="39" spans="1:26" ht="21" customHeight="1" x14ac:dyDescent="0.35">
      <c r="A39" s="23" t="s">
        <v>142</v>
      </c>
      <c r="B39" s="23" t="s">
        <v>124</v>
      </c>
      <c r="C39" s="24" t="s">
        <v>75</v>
      </c>
      <c r="D39" s="25">
        <v>192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3"/>
      <c r="U39" s="3"/>
      <c r="V39" s="3"/>
      <c r="W39" s="3"/>
      <c r="X39" s="3"/>
      <c r="Y39" s="3"/>
      <c r="Z39" s="3"/>
    </row>
    <row r="40" spans="1:26" ht="21" customHeight="1" x14ac:dyDescent="0.35">
      <c r="A40" s="23" t="s">
        <v>143</v>
      </c>
      <c r="B40" s="23" t="s">
        <v>135</v>
      </c>
      <c r="C40" s="24" t="s">
        <v>27</v>
      </c>
      <c r="D40" s="25">
        <v>192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3"/>
      <c r="U40" s="3"/>
      <c r="V40" s="3"/>
      <c r="W40" s="3"/>
      <c r="X40" s="3"/>
      <c r="Y40" s="3"/>
      <c r="Z40" s="3"/>
    </row>
    <row r="41" spans="1:26" ht="21" customHeight="1" x14ac:dyDescent="0.35">
      <c r="A41" s="23" t="s">
        <v>144</v>
      </c>
      <c r="B41" s="23" t="s">
        <v>78</v>
      </c>
      <c r="C41" s="24" t="s">
        <v>42</v>
      </c>
      <c r="D41" s="25">
        <v>192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  <c r="U41" s="3"/>
      <c r="V41" s="3"/>
      <c r="W41" s="3"/>
      <c r="X41" s="3"/>
      <c r="Y41" s="3"/>
      <c r="Z41" s="3"/>
    </row>
    <row r="42" spans="1:26" ht="21" customHeight="1" x14ac:dyDescent="0.35">
      <c r="A42" s="23" t="s">
        <v>145</v>
      </c>
      <c r="B42" s="23" t="s">
        <v>146</v>
      </c>
      <c r="C42" s="24" t="s">
        <v>30</v>
      </c>
      <c r="D42" s="25">
        <v>191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3"/>
      <c r="U42" s="3"/>
      <c r="V42" s="3"/>
      <c r="W42" s="3"/>
      <c r="X42" s="3"/>
      <c r="Y42" s="3"/>
      <c r="Z42" s="3"/>
    </row>
    <row r="43" spans="1:26" ht="21" customHeight="1" x14ac:dyDescent="0.35">
      <c r="A43" s="23" t="s">
        <v>149</v>
      </c>
      <c r="B43" s="23" t="s">
        <v>38</v>
      </c>
      <c r="C43" s="24" t="s">
        <v>32</v>
      </c>
      <c r="D43" s="25">
        <v>190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"/>
      <c r="U43" s="3"/>
      <c r="V43" s="3"/>
      <c r="W43" s="3"/>
      <c r="X43" s="3"/>
      <c r="Y43" s="3"/>
      <c r="Z43" s="3"/>
    </row>
    <row r="44" spans="1:26" ht="21" customHeight="1" x14ac:dyDescent="0.35">
      <c r="A44" s="23" t="s">
        <v>150</v>
      </c>
      <c r="B44" s="23" t="s">
        <v>38</v>
      </c>
      <c r="C44" s="24" t="s">
        <v>94</v>
      </c>
      <c r="D44" s="25">
        <v>189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  <c r="U44" s="3"/>
      <c r="V44" s="3"/>
      <c r="W44" s="3"/>
      <c r="X44" s="3"/>
      <c r="Y44" s="3"/>
      <c r="Z44" s="3"/>
    </row>
    <row r="45" spans="1:26" ht="21" customHeight="1" x14ac:dyDescent="0.35">
      <c r="A45" s="23" t="s">
        <v>151</v>
      </c>
      <c r="B45" s="23" t="s">
        <v>48</v>
      </c>
      <c r="C45" s="24" t="s">
        <v>27</v>
      </c>
      <c r="D45" s="25">
        <v>188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  <c r="U45" s="3"/>
      <c r="V45" s="3"/>
      <c r="W45" s="3"/>
      <c r="X45" s="3"/>
      <c r="Y45" s="3"/>
      <c r="Z45" s="3"/>
    </row>
    <row r="46" spans="1:26" ht="21" customHeight="1" x14ac:dyDescent="0.35">
      <c r="A46" s="23" t="s">
        <v>156</v>
      </c>
      <c r="B46" s="23" t="s">
        <v>44</v>
      </c>
      <c r="C46" s="24" t="s">
        <v>42</v>
      </c>
      <c r="D46" s="25">
        <v>184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  <c r="U46" s="3"/>
      <c r="V46" s="3"/>
      <c r="W46" s="3"/>
      <c r="X46" s="3"/>
      <c r="Y46" s="3"/>
      <c r="Z46" s="3"/>
    </row>
    <row r="47" spans="1:26" ht="21" customHeight="1" x14ac:dyDescent="0.35">
      <c r="A47" s="23" t="s">
        <v>157</v>
      </c>
      <c r="B47" s="23" t="s">
        <v>158</v>
      </c>
      <c r="C47" s="24" t="s">
        <v>9</v>
      </c>
      <c r="D47" s="25">
        <v>182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  <c r="U47" s="3"/>
      <c r="V47" s="3"/>
      <c r="W47" s="3"/>
      <c r="X47" s="3"/>
      <c r="Y47" s="3"/>
      <c r="Z47" s="3"/>
    </row>
    <row r="48" spans="1:26" ht="21" customHeight="1" x14ac:dyDescent="0.35">
      <c r="A48" s="23" t="s">
        <v>162</v>
      </c>
      <c r="B48" s="23" t="s">
        <v>163</v>
      </c>
      <c r="C48" s="24" t="s">
        <v>94</v>
      </c>
      <c r="D48" s="25">
        <v>180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  <c r="U48" s="3"/>
      <c r="V48" s="3"/>
      <c r="W48" s="3"/>
      <c r="X48" s="3"/>
      <c r="Y48" s="3"/>
      <c r="Z48" s="3"/>
    </row>
    <row r="49" spans="1:26" ht="21" customHeight="1" x14ac:dyDescent="0.35">
      <c r="A49" s="23" t="s">
        <v>165</v>
      </c>
      <c r="B49" s="23" t="s">
        <v>60</v>
      </c>
      <c r="C49" s="24" t="s">
        <v>97</v>
      </c>
      <c r="D49" s="25">
        <v>177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</row>
    <row r="50" spans="1:26" ht="21" customHeight="1" x14ac:dyDescent="0.35">
      <c r="A50" s="23" t="s">
        <v>166</v>
      </c>
      <c r="B50" s="23" t="s">
        <v>108</v>
      </c>
      <c r="C50" s="24" t="s">
        <v>75</v>
      </c>
      <c r="D50" s="25">
        <v>134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:D1"/>
    <mergeCell ref="H1:K1"/>
    <mergeCell ref="A22:D22"/>
    <mergeCell ref="O1:R1"/>
    <mergeCell ref="H22:K22"/>
  </mergeCells>
  <dataValidations count="1">
    <dataValidation type="list" allowBlank="1" showErrorMessage="1" sqref="P24">
      <formula1>$A$3:$A$18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7" workbookViewId="0">
      <selection activeCell="E28" sqref="E28"/>
    </sheetView>
  </sheetViews>
  <sheetFormatPr defaultColWidth="13.5" defaultRowHeight="15" customHeight="1" x14ac:dyDescent="0.25"/>
  <cols>
    <col min="1" max="1" width="30" style="53" customWidth="1"/>
    <col min="2" max="2" width="14.125" style="53" customWidth="1"/>
    <col min="3" max="3" width="14.375" style="53" customWidth="1"/>
    <col min="4" max="4" width="22.75" style="53" customWidth="1"/>
    <col min="5" max="5" width="64.875" style="53" customWidth="1"/>
    <col min="6" max="6" width="15.5" style="53" bestFit="1" customWidth="1"/>
    <col min="7" max="7" width="5" style="53" customWidth="1"/>
    <col min="8" max="8" width="19.125" style="53" bestFit="1" customWidth="1"/>
    <col min="9" max="9" width="7.75" style="53" customWidth="1"/>
    <col min="10" max="10" width="12" style="53" customWidth="1"/>
    <col min="11" max="11" width="6.5" style="53" customWidth="1"/>
    <col min="12" max="12" width="11.625" style="53" customWidth="1"/>
    <col min="13" max="14" width="5" style="53" customWidth="1"/>
    <col min="15" max="15" width="12" style="53" customWidth="1"/>
    <col min="16" max="16" width="8.875" style="53" customWidth="1"/>
    <col min="17" max="17" width="12.375" style="53" customWidth="1"/>
    <col min="18" max="18" width="6.5" style="53" customWidth="1"/>
    <col min="19" max="19" width="10.875" style="53" customWidth="1"/>
    <col min="20" max="22" width="5" style="53" customWidth="1"/>
    <col min="23" max="26" width="10.5" style="53" customWidth="1"/>
    <col min="27" max="16384" width="13.5" style="53"/>
  </cols>
  <sheetData>
    <row r="1" spans="1:26" ht="15.75" customHeight="1" x14ac:dyDescent="0.25">
      <c r="A1" s="49"/>
      <c r="B1" s="49"/>
      <c r="C1" s="49"/>
      <c r="D1" s="49"/>
      <c r="E1" s="49"/>
      <c r="F1" s="49"/>
      <c r="G1" s="50"/>
      <c r="H1" s="50"/>
      <c r="I1" s="50"/>
      <c r="J1" s="50"/>
      <c r="K1" s="50"/>
      <c r="L1" s="50"/>
      <c r="M1" s="51"/>
      <c r="N1" s="51"/>
      <c r="O1" s="51"/>
      <c r="P1" s="51"/>
      <c r="Q1" s="51"/>
      <c r="R1" s="52"/>
      <c r="S1" s="52"/>
      <c r="T1" s="52"/>
      <c r="U1" s="52"/>
      <c r="V1" s="52"/>
      <c r="W1" s="52"/>
      <c r="X1" s="52"/>
      <c r="Y1" s="52"/>
      <c r="Z1" s="52"/>
    </row>
    <row r="2" spans="1:26" ht="15.75" customHeight="1" x14ac:dyDescent="0.25">
      <c r="A2" s="49"/>
      <c r="B2" s="49"/>
      <c r="C2" s="49"/>
      <c r="D2" s="49"/>
      <c r="E2" s="49"/>
      <c r="F2" s="49"/>
      <c r="G2" s="50"/>
      <c r="H2" s="50"/>
      <c r="I2" s="50"/>
      <c r="J2" s="50"/>
      <c r="K2" s="50"/>
      <c r="L2" s="50"/>
      <c r="M2" s="51"/>
      <c r="N2" s="51"/>
      <c r="O2" s="51"/>
      <c r="P2" s="51"/>
      <c r="Q2" s="51"/>
      <c r="R2" s="52"/>
      <c r="S2" s="52"/>
      <c r="T2" s="52"/>
      <c r="U2" s="52"/>
      <c r="V2" s="52"/>
      <c r="W2" s="52"/>
      <c r="X2" s="52"/>
      <c r="Y2" s="52"/>
      <c r="Z2" s="52"/>
    </row>
    <row r="3" spans="1:26" ht="45" customHeight="1" x14ac:dyDescent="0.25">
      <c r="A3" s="54"/>
      <c r="B3" s="50"/>
      <c r="C3" s="55" t="s">
        <v>172</v>
      </c>
      <c r="D3" s="56"/>
      <c r="E3" s="56"/>
      <c r="F3" s="50"/>
      <c r="G3" s="56"/>
      <c r="H3" s="50"/>
      <c r="I3" s="50"/>
      <c r="J3" s="50"/>
      <c r="K3" s="50"/>
      <c r="L3" s="50"/>
      <c r="M3" s="51"/>
      <c r="N3" s="51"/>
      <c r="O3" s="51"/>
      <c r="P3" s="51"/>
      <c r="Q3" s="51"/>
      <c r="R3" s="52"/>
      <c r="S3" s="52"/>
      <c r="T3" s="52"/>
      <c r="U3" s="52"/>
      <c r="V3" s="52"/>
      <c r="W3" s="52"/>
      <c r="X3" s="52"/>
      <c r="Y3" s="52"/>
      <c r="Z3" s="52"/>
    </row>
    <row r="4" spans="1:26" ht="39" customHeight="1" x14ac:dyDescent="0.25">
      <c r="A4" s="49"/>
      <c r="B4" s="50"/>
      <c r="C4" s="57" t="s">
        <v>173</v>
      </c>
      <c r="D4" s="56"/>
      <c r="E4" s="56"/>
      <c r="F4" s="50"/>
      <c r="G4" s="56"/>
      <c r="H4" s="50"/>
      <c r="I4" s="50"/>
      <c r="J4" s="50"/>
      <c r="K4" s="50"/>
      <c r="L4" s="50"/>
      <c r="M4" s="51"/>
      <c r="N4" s="51"/>
      <c r="O4" s="51"/>
      <c r="P4" s="51"/>
      <c r="Q4" s="51"/>
      <c r="R4" s="52"/>
      <c r="S4" s="52"/>
      <c r="T4" s="52"/>
      <c r="U4" s="52"/>
      <c r="V4" s="52"/>
      <c r="W4" s="52"/>
      <c r="X4" s="52"/>
      <c r="Y4" s="52"/>
      <c r="Z4" s="52"/>
    </row>
    <row r="5" spans="1:26" ht="27.75" customHeight="1" x14ac:dyDescent="0.25">
      <c r="A5" s="49"/>
      <c r="B5" s="49"/>
      <c r="C5" s="49"/>
      <c r="D5" s="49"/>
      <c r="E5" s="49"/>
      <c r="F5" s="49"/>
      <c r="G5" s="50"/>
      <c r="H5" s="50"/>
      <c r="I5" s="50"/>
      <c r="J5" s="50"/>
      <c r="K5" s="50"/>
      <c r="L5" s="50"/>
      <c r="M5" s="51"/>
      <c r="N5" s="51"/>
      <c r="O5" s="51"/>
      <c r="P5" s="51"/>
      <c r="Q5" s="51"/>
      <c r="R5" s="52"/>
      <c r="S5" s="52"/>
      <c r="T5" s="52"/>
      <c r="U5" s="52"/>
      <c r="V5" s="52"/>
      <c r="W5" s="52"/>
      <c r="X5" s="52"/>
      <c r="Y5" s="52"/>
      <c r="Z5" s="52"/>
    </row>
    <row r="6" spans="1:26" ht="15.75" customHeight="1" x14ac:dyDescent="0.25">
      <c r="A6" s="58"/>
      <c r="B6" s="59"/>
      <c r="C6" s="59"/>
      <c r="D6" s="59"/>
      <c r="E6" s="52"/>
      <c r="F6" s="52"/>
      <c r="G6" s="52"/>
      <c r="H6" s="52"/>
      <c r="I6" s="58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.75" customHeight="1" x14ac:dyDescent="0.25">
      <c r="A7" s="58"/>
      <c r="B7" s="59"/>
      <c r="C7" s="59"/>
      <c r="D7" s="59"/>
      <c r="E7" s="52"/>
      <c r="F7" s="52"/>
      <c r="G7" s="52"/>
      <c r="H7" s="52"/>
      <c r="I7" s="58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customHeight="1" x14ac:dyDescent="0.25">
      <c r="A8" s="58"/>
      <c r="B8" s="59"/>
      <c r="C8" s="59"/>
      <c r="D8" s="59"/>
      <c r="E8" s="52"/>
      <c r="F8" s="52"/>
      <c r="G8" s="52"/>
      <c r="H8" s="52"/>
      <c r="I8" s="58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.75" customHeight="1" x14ac:dyDescent="0.25">
      <c r="A9" s="58"/>
      <c r="B9" s="59"/>
      <c r="C9" s="59"/>
      <c r="D9" s="59"/>
      <c r="E9" s="52"/>
      <c r="F9" s="60" t="s">
        <v>174</v>
      </c>
      <c r="G9" s="52"/>
      <c r="H9" s="52"/>
      <c r="I9" s="58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customHeight="1" x14ac:dyDescent="0.25">
      <c r="A10" s="58"/>
      <c r="B10" s="61" t="s">
        <v>175</v>
      </c>
      <c r="C10" s="62" t="s">
        <v>176</v>
      </c>
      <c r="D10" s="63"/>
      <c r="E10" s="63"/>
      <c r="F10" s="64" t="str">
        <f>IF(A21=0,"NO","OK")</f>
        <v>NO</v>
      </c>
      <c r="G10" s="52"/>
      <c r="H10" s="52"/>
      <c r="I10" s="58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customHeight="1" x14ac:dyDescent="0.25">
      <c r="A11" s="52"/>
      <c r="B11" s="65"/>
      <c r="C11" s="66" t="s">
        <v>177</v>
      </c>
      <c r="D11" s="67"/>
      <c r="E11" s="67"/>
      <c r="F11" s="64" t="str">
        <f>IF(B21=0,"NO","OK")</f>
        <v>NO</v>
      </c>
      <c r="G11" s="52"/>
      <c r="H11" s="52"/>
      <c r="I11" s="58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customHeight="1" x14ac:dyDescent="0.25">
      <c r="A12" s="52"/>
      <c r="B12" s="65"/>
      <c r="C12" s="68" t="s">
        <v>178</v>
      </c>
      <c r="D12" s="45"/>
      <c r="E12" s="45"/>
      <c r="F12" s="64" t="str">
        <f>IF(C21=0,"NO","OK")</f>
        <v>NO</v>
      </c>
      <c r="G12" s="52"/>
      <c r="H12" s="52"/>
      <c r="I12" s="5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customHeight="1" x14ac:dyDescent="0.25">
      <c r="A13" s="52"/>
      <c r="B13" s="69"/>
      <c r="C13" s="70" t="s">
        <v>179</v>
      </c>
      <c r="D13" s="71"/>
      <c r="E13" s="72"/>
      <c r="F13" s="64" t="str">
        <f>IF(D21=0,"NO","OK")</f>
        <v>OK</v>
      </c>
      <c r="G13" s="52"/>
      <c r="H13" s="58"/>
      <c r="I13" s="58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customHeight="1" x14ac:dyDescent="0.25">
      <c r="A14" s="59"/>
      <c r="B14" s="73" t="s">
        <v>180</v>
      </c>
      <c r="C14" s="74"/>
      <c r="D14" s="74"/>
      <c r="E14" s="74"/>
      <c r="F14" s="75" t="str">
        <f>IF(AND(F10="OK",F11="OK",F12="OK",F13="OK")=TRUE,"VALIDO","NON VALIDO")</f>
        <v>NON VALIDO</v>
      </c>
      <c r="G14" s="52"/>
      <c r="H14" s="76"/>
      <c r="I14" s="58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customHeight="1" x14ac:dyDescent="0.25">
      <c r="A15" s="59"/>
      <c r="B15" s="77"/>
      <c r="C15" s="78"/>
      <c r="D15" s="78"/>
      <c r="E15" s="78"/>
      <c r="F15" s="79"/>
      <c r="G15" s="52"/>
      <c r="H15" s="76"/>
      <c r="I15" s="58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customHeight="1" x14ac:dyDescent="0.25">
      <c r="A16" s="59"/>
      <c r="B16" s="80"/>
      <c r="C16" s="80"/>
      <c r="D16" s="80"/>
      <c r="E16" s="80"/>
      <c r="F16" s="80"/>
      <c r="G16" s="52"/>
      <c r="H16" s="76"/>
      <c r="I16" s="58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customHeight="1" x14ac:dyDescent="0.25">
      <c r="A17" s="59"/>
      <c r="B17" s="80"/>
      <c r="C17" s="80"/>
      <c r="D17" s="80"/>
      <c r="E17" s="80"/>
      <c r="F17" s="80"/>
      <c r="G17" s="52"/>
      <c r="H17" s="76"/>
      <c r="I17" s="58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customHeight="1" x14ac:dyDescent="0.25">
      <c r="A18" s="59"/>
      <c r="B18" s="80"/>
      <c r="C18" s="80"/>
      <c r="D18" s="80"/>
      <c r="E18" s="80"/>
      <c r="F18" s="80"/>
      <c r="G18" s="52"/>
      <c r="H18" s="76"/>
      <c r="I18" s="58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customHeight="1" x14ac:dyDescent="0.25">
      <c r="A19" s="59"/>
      <c r="B19" s="80"/>
      <c r="C19" s="80"/>
      <c r="D19" s="80"/>
      <c r="E19" s="81"/>
      <c r="F19" s="80"/>
      <c r="G19" s="52"/>
      <c r="H19" s="76"/>
      <c r="I19" s="58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customHeight="1" x14ac:dyDescent="0.25">
      <c r="A20" s="59"/>
      <c r="B20" s="59"/>
      <c r="C20" s="59"/>
      <c r="D20" s="59"/>
      <c r="E20" s="52"/>
      <c r="F20" s="52"/>
      <c r="G20" s="52"/>
      <c r="H20" s="76"/>
      <c r="I20" s="58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hidden="1" customHeight="1" x14ac:dyDescent="0.25">
      <c r="A21" s="82">
        <f>IF(OR(B22="",B24=""),0,1)</f>
        <v>0</v>
      </c>
      <c r="B21" s="83">
        <f>IF(OR(D30="",D32="",D34="",D36="",D38=""),0,1)</f>
        <v>0</v>
      </c>
      <c r="C21" s="83">
        <f>IF((COUNTIF(E30:E39,E30)+COUNTIF(E30:E39,E32)+COUNTIF(E30:E39,E34)+COUNTIF(E30:E39,E36)+COUNTIF(E30:E39,E38))=5,1,0)</f>
        <v>0</v>
      </c>
      <c r="D21" s="83">
        <f>IF(I24&lt;0,0,1)</f>
        <v>1</v>
      </c>
      <c r="E21" s="52"/>
      <c r="F21" s="52"/>
      <c r="G21" s="52"/>
      <c r="H21" s="84"/>
      <c r="I21" s="58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customHeight="1" x14ac:dyDescent="0.25">
      <c r="A22" s="85" t="s">
        <v>181</v>
      </c>
      <c r="B22" s="38"/>
      <c r="C22" s="37"/>
      <c r="D22" s="39"/>
      <c r="E22" s="52"/>
      <c r="F22" s="52"/>
      <c r="G22" s="52"/>
      <c r="H22" s="86" t="s">
        <v>189</v>
      </c>
      <c r="I22" s="87">
        <f>SUM(F30:F39)</f>
        <v>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customHeight="1" x14ac:dyDescent="0.25">
      <c r="A23" s="88"/>
      <c r="B23" s="41"/>
      <c r="C23" s="42"/>
      <c r="D23" s="43"/>
      <c r="E23" s="52"/>
      <c r="F23" s="52"/>
      <c r="G23" s="52"/>
      <c r="H23" s="89" t="s">
        <v>182</v>
      </c>
      <c r="I23" s="87">
        <f>IF(B24="",0,IF(OR(B24=D30,B24=D32,B24=D34,B24=D36,B24=D38)=TRUE,-5,0))</f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customHeight="1" x14ac:dyDescent="0.25">
      <c r="A24" s="90" t="s">
        <v>183</v>
      </c>
      <c r="B24" s="38"/>
      <c r="C24" s="37"/>
      <c r="D24" s="39"/>
      <c r="E24" s="52"/>
      <c r="F24" s="52"/>
      <c r="G24" s="91" t="s">
        <v>184</v>
      </c>
      <c r="H24" s="92"/>
      <c r="I24" s="93">
        <f>1000-(SUM(I22:I23))</f>
        <v>1000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customHeight="1" x14ac:dyDescent="0.25">
      <c r="A25" s="47"/>
      <c r="B25" s="41"/>
      <c r="C25" s="42"/>
      <c r="D25" s="43"/>
      <c r="E25" s="52"/>
      <c r="F25" s="52"/>
      <c r="G25" s="77"/>
      <c r="H25" s="94"/>
      <c r="I25" s="48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customHeigh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customHeight="1" x14ac:dyDescent="0.25">
      <c r="A29" s="52"/>
      <c r="B29" s="52"/>
      <c r="C29" s="52"/>
      <c r="D29" s="95" t="s">
        <v>2</v>
      </c>
      <c r="E29" s="95" t="s">
        <v>3</v>
      </c>
      <c r="F29" s="96" t="s">
        <v>4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customHeight="1" x14ac:dyDescent="0.25">
      <c r="A30" s="97" t="s">
        <v>185</v>
      </c>
      <c r="B30" s="45"/>
      <c r="C30" s="45"/>
      <c r="D30" s="44"/>
      <c r="E30" s="98" t="str">
        <f t="array" ref="E30">IF(D30="","SCEGLI UN GIOCATORE NELLA CELLA A SINISTRA",INDEX(A45:E60,MATCH(D30,E45:E60,0),3))</f>
        <v>SCEGLI UN GIOCATORE NELLA CELLA A SINISTRA</v>
      </c>
      <c r="F30" s="93">
        <f t="array" ref="F30">IF(D30="",0,INDEX('TOP PLAYER'!A2:E17,MATCH('FANTA SQUADRA'!D30,'TOP PLAYER'!E2:E17,0),4))</f>
        <v>0</v>
      </c>
      <c r="G30" s="99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customHeight="1" x14ac:dyDescent="0.25">
      <c r="A31" s="46"/>
      <c r="B31" s="47"/>
      <c r="C31" s="47"/>
      <c r="D31" s="40"/>
      <c r="E31" s="88"/>
      <c r="F31" s="48"/>
      <c r="G31" s="10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customHeight="1" x14ac:dyDescent="0.25">
      <c r="A32" s="101" t="s">
        <v>186</v>
      </c>
      <c r="B32" s="45"/>
      <c r="C32" s="45"/>
      <c r="D32" s="44"/>
      <c r="E32" s="98" t="str">
        <f t="array" ref="E32">IF(D32="","SCEGLI UN GIOCATORE NELLA CELLA A SINISTRA",INDEX(A64:E79,MATCH(D32,E64:E79,0),3))</f>
        <v>SCEGLI UN GIOCATORE NELLA CELLA A SINISTRA</v>
      </c>
      <c r="F32" s="93">
        <f t="array" ref="F32">IF(D32="",0,INDEX('PRIMA CATEGORIA'!A2:E17,MATCH('FANTA SQUADRA'!D32,'PRIMA CATEGORIA'!E2:E17,0),4))</f>
        <v>0</v>
      </c>
      <c r="G32" s="10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customHeight="1" x14ac:dyDescent="0.25">
      <c r="A33" s="46"/>
      <c r="B33" s="47"/>
      <c r="C33" s="47"/>
      <c r="D33" s="40"/>
      <c r="E33" s="88"/>
      <c r="F33" s="48"/>
      <c r="G33" s="103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customHeight="1" x14ac:dyDescent="0.25">
      <c r="A34" s="104" t="s">
        <v>187</v>
      </c>
      <c r="B34" s="45"/>
      <c r="C34" s="45"/>
      <c r="D34" s="44"/>
      <c r="E34" s="98" t="str">
        <f t="array" ref="E34">IF(D34="","SCEGLI UN GIOCATORE NELLA CELLA A SINISTRA",INDEX(A83:E98,MATCH(D34,E83:E98,0),3))</f>
        <v>SCEGLI UN GIOCATORE NELLA CELLA A SINISTRA</v>
      </c>
      <c r="F34" s="93">
        <f t="array" ref="F34">IF(D34="",0,INDEX('SECONDA CATEGORIA'!A2:E17,MATCH('FANTA SQUADRA'!D34,'SECONDA CATEGORIA'!E2:E17,0),4))</f>
        <v>0</v>
      </c>
      <c r="G34" s="10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customHeight="1" x14ac:dyDescent="0.25">
      <c r="A35" s="46"/>
      <c r="B35" s="47"/>
      <c r="C35" s="47"/>
      <c r="D35" s="40"/>
      <c r="E35" s="88"/>
      <c r="F35" s="48"/>
      <c r="G35" s="103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customHeight="1" x14ac:dyDescent="0.25">
      <c r="A36" s="105" t="s">
        <v>188</v>
      </c>
      <c r="B36" s="45"/>
      <c r="C36" s="45"/>
      <c r="D36" s="44"/>
      <c r="E36" s="98" t="str">
        <f t="array" ref="E36">IF(D36="","SCEGLI UN GIOCATORE NELLA CELLA A SINISTRA",INDEX(A102:E128,MATCH(D36,E102:E128,0),3))</f>
        <v>SCEGLI UN GIOCATORE NELLA CELLA A SINISTRA</v>
      </c>
      <c r="F36" s="93">
        <f t="array" ref="F36">IF(D36="",0,INDEX('TERZA CATEGORIA'!A2:E88,MATCH('FANTA SQUADRA'!D36,'TERZA CATEGORIA'!E2:E88,0),4))</f>
        <v>0</v>
      </c>
      <c r="G36" s="10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customHeight="1" x14ac:dyDescent="0.25">
      <c r="A37" s="46"/>
      <c r="B37" s="47"/>
      <c r="C37" s="47"/>
      <c r="D37" s="40"/>
      <c r="E37" s="88"/>
      <c r="F37" s="48"/>
      <c r="G37" s="103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customHeight="1" x14ac:dyDescent="0.25">
      <c r="A38" s="106" t="s">
        <v>171</v>
      </c>
      <c r="B38" s="45"/>
      <c r="C38" s="45"/>
      <c r="D38" s="44"/>
      <c r="E38" s="98" t="str">
        <f t="array" ref="E38">IF(D38="","SCEGLI UN GIOCATORE NELLA CELLA A SINISTRA",INDEX(A132:E144,MATCH(D38,E132:E144,0),3))</f>
        <v>SCEGLI UN GIOCATORE NELLA CELLA A SINISTRA</v>
      </c>
      <c r="F38" s="93">
        <f t="array" ref="F38">IF(D38="",0,INDEX('FEMMINILE &amp; Under'!A2:E34,MATCH('FANTA SQUADRA'!D38,'FEMMINILE &amp; Under'!E2:E35,0),4))</f>
        <v>0</v>
      </c>
      <c r="G38" s="10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customHeight="1" x14ac:dyDescent="0.25">
      <c r="A39" s="46"/>
      <c r="B39" s="47"/>
      <c r="C39" s="47"/>
      <c r="D39" s="40"/>
      <c r="E39" s="88"/>
      <c r="F39" s="48"/>
      <c r="G39" s="103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customHeigh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customHeight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customHeigh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61.5" customHeight="1" x14ac:dyDescent="0.25">
      <c r="A43" s="107" t="s">
        <v>167</v>
      </c>
      <c r="B43" s="67"/>
      <c r="C43" s="67"/>
      <c r="D43" s="108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30.75" customHeight="1" x14ac:dyDescent="0.5">
      <c r="A44" s="109" t="s">
        <v>0</v>
      </c>
      <c r="B44" s="109" t="s">
        <v>2</v>
      </c>
      <c r="C44" s="109" t="s">
        <v>3</v>
      </c>
      <c r="D44" s="109" t="s">
        <v>4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6.5" customHeight="1" x14ac:dyDescent="0.35">
      <c r="A45" s="110" t="s">
        <v>7</v>
      </c>
      <c r="B45" s="110" t="s">
        <v>23</v>
      </c>
      <c r="C45" s="111" t="s">
        <v>9</v>
      </c>
      <c r="D45" s="112">
        <v>210</v>
      </c>
      <c r="E45" s="113" t="str">
        <f t="shared" ref="E45:E60" si="0">CONCATENATE(A45," ",B45)</f>
        <v>CECCARINI  LUCA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6.5" customHeight="1" x14ac:dyDescent="0.35">
      <c r="A46" s="110" t="s">
        <v>46</v>
      </c>
      <c r="B46" s="110" t="s">
        <v>48</v>
      </c>
      <c r="C46" s="111" t="s">
        <v>30</v>
      </c>
      <c r="D46" s="112">
        <v>209</v>
      </c>
      <c r="E46" s="113" t="str">
        <f t="shared" si="0"/>
        <v>GRASSI SIMONE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6.5" customHeight="1" x14ac:dyDescent="0.35">
      <c r="A47" s="110" t="s">
        <v>49</v>
      </c>
      <c r="B47" s="110" t="s">
        <v>50</v>
      </c>
      <c r="C47" s="111" t="s">
        <v>51</v>
      </c>
      <c r="D47" s="112">
        <v>209</v>
      </c>
      <c r="E47" s="113" t="str">
        <f t="shared" si="0"/>
        <v>BUSONI DANIELE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6.5" customHeight="1" x14ac:dyDescent="0.35">
      <c r="A48" s="110" t="s">
        <v>53</v>
      </c>
      <c r="B48" s="110" t="s">
        <v>54</v>
      </c>
      <c r="C48" s="111" t="s">
        <v>30</v>
      </c>
      <c r="D48" s="112">
        <v>208</v>
      </c>
      <c r="E48" s="113" t="str">
        <f t="shared" si="0"/>
        <v>GORI GIANFRANCO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6.5" customHeight="1" x14ac:dyDescent="0.35">
      <c r="A49" s="110" t="s">
        <v>57</v>
      </c>
      <c r="B49" s="110" t="s">
        <v>58</v>
      </c>
      <c r="C49" s="111" t="s">
        <v>39</v>
      </c>
      <c r="D49" s="112">
        <v>208</v>
      </c>
      <c r="E49" s="113" t="str">
        <f t="shared" si="0"/>
        <v>L'ABBATE  GIANLUCA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6.5" customHeight="1" x14ac:dyDescent="0.35">
      <c r="A50" s="110" t="s">
        <v>62</v>
      </c>
      <c r="B50" s="110" t="s">
        <v>63</v>
      </c>
      <c r="C50" s="111" t="s">
        <v>42</v>
      </c>
      <c r="D50" s="112">
        <v>207</v>
      </c>
      <c r="E50" s="113" t="str">
        <f t="shared" si="0"/>
        <v>COGONI  RICCARDO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6.5" customHeight="1" x14ac:dyDescent="0.35">
      <c r="A51" s="110" t="s">
        <v>66</v>
      </c>
      <c r="B51" s="110" t="s">
        <v>23</v>
      </c>
      <c r="C51" s="111" t="s">
        <v>39</v>
      </c>
      <c r="D51" s="112">
        <v>207</v>
      </c>
      <c r="E51" s="113" t="str">
        <f t="shared" si="0"/>
        <v>ROMANACCI LUCA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6.5" customHeight="1" x14ac:dyDescent="0.35">
      <c r="A52" s="110" t="s">
        <v>68</v>
      </c>
      <c r="B52" s="110" t="s">
        <v>38</v>
      </c>
      <c r="C52" s="111" t="s">
        <v>30</v>
      </c>
      <c r="D52" s="112">
        <v>206</v>
      </c>
      <c r="E52" s="113" t="str">
        <f t="shared" si="0"/>
        <v>BORGHESI ANDREA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6.5" customHeight="1" x14ac:dyDescent="0.35">
      <c r="A53" s="110" t="s">
        <v>71</v>
      </c>
      <c r="B53" s="110" t="s">
        <v>41</v>
      </c>
      <c r="C53" s="111" t="s">
        <v>30</v>
      </c>
      <c r="D53" s="112">
        <v>205</v>
      </c>
      <c r="E53" s="113" t="str">
        <f t="shared" si="0"/>
        <v>LA ROCCA ROBERTO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6.5" customHeight="1" x14ac:dyDescent="0.35">
      <c r="A54" s="110" t="s">
        <v>72</v>
      </c>
      <c r="B54" s="110" t="s">
        <v>74</v>
      </c>
      <c r="C54" s="111" t="s">
        <v>39</v>
      </c>
      <c r="D54" s="112">
        <v>205</v>
      </c>
      <c r="E54" s="113" t="str">
        <f t="shared" si="0"/>
        <v>MARCEDDU FABRIZIO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6.5" customHeight="1" x14ac:dyDescent="0.35">
      <c r="A55" s="110" t="s">
        <v>76</v>
      </c>
      <c r="B55" s="110" t="s">
        <v>44</v>
      </c>
      <c r="C55" s="111" t="s">
        <v>30</v>
      </c>
      <c r="D55" s="112">
        <v>205</v>
      </c>
      <c r="E55" s="113" t="str">
        <f t="shared" si="0"/>
        <v>CHELONI FRANCESCO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6.5" customHeight="1" x14ac:dyDescent="0.35">
      <c r="A56" s="110" t="s">
        <v>77</v>
      </c>
      <c r="B56" s="110" t="s">
        <v>78</v>
      </c>
      <c r="C56" s="111" t="s">
        <v>30</v>
      </c>
      <c r="D56" s="112">
        <v>204</v>
      </c>
      <c r="E56" s="113" t="str">
        <f t="shared" si="0"/>
        <v>BARTOLI MATTEO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6.5" customHeight="1" x14ac:dyDescent="0.35">
      <c r="A57" s="110" t="s">
        <v>79</v>
      </c>
      <c r="B57" s="110" t="s">
        <v>29</v>
      </c>
      <c r="C57" s="111" t="s">
        <v>30</v>
      </c>
      <c r="D57" s="112">
        <v>204</v>
      </c>
      <c r="E57" s="113" t="str">
        <f t="shared" si="0"/>
        <v>CIAPETTI ALESSIO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6.5" customHeight="1" x14ac:dyDescent="0.35">
      <c r="A58" s="110" t="s">
        <v>46</v>
      </c>
      <c r="B58" s="110" t="s">
        <v>80</v>
      </c>
      <c r="C58" s="111" t="s">
        <v>87</v>
      </c>
      <c r="D58" s="112">
        <v>203</v>
      </c>
      <c r="E58" s="113" t="str">
        <f t="shared" si="0"/>
        <v>GRASSI MASSIMO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6.5" customHeight="1" x14ac:dyDescent="0.35">
      <c r="A59" s="110" t="s">
        <v>81</v>
      </c>
      <c r="B59" s="110" t="s">
        <v>60</v>
      </c>
      <c r="C59" s="111" t="s">
        <v>30</v>
      </c>
      <c r="D59" s="112">
        <v>203</v>
      </c>
      <c r="E59" s="113" t="str">
        <f t="shared" si="0"/>
        <v>GERACI MARCO</v>
      </c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6.5" customHeight="1" x14ac:dyDescent="0.35">
      <c r="A60" s="110" t="s">
        <v>85</v>
      </c>
      <c r="B60" s="110" t="s">
        <v>86</v>
      </c>
      <c r="C60" s="111" t="s">
        <v>39</v>
      </c>
      <c r="D60" s="112">
        <v>203</v>
      </c>
      <c r="E60" s="113" t="str">
        <f t="shared" si="0"/>
        <v>ANICHINI ALDO</v>
      </c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customHeigh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61.5" customHeight="1" x14ac:dyDescent="0.25">
      <c r="A62" s="114" t="s">
        <v>168</v>
      </c>
      <c r="B62" s="67"/>
      <c r="C62" s="67"/>
      <c r="D62" s="108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30.75" customHeight="1" x14ac:dyDescent="0.5">
      <c r="A63" s="109" t="s">
        <v>0</v>
      </c>
      <c r="B63" s="109" t="s">
        <v>2</v>
      </c>
      <c r="C63" s="109" t="s">
        <v>3</v>
      </c>
      <c r="D63" s="109" t="s">
        <v>4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6.5" customHeight="1" x14ac:dyDescent="0.35">
      <c r="A64" s="110" t="s">
        <v>5</v>
      </c>
      <c r="B64" s="110" t="s">
        <v>8</v>
      </c>
      <c r="C64" s="111" t="s">
        <v>9</v>
      </c>
      <c r="D64" s="112">
        <v>203</v>
      </c>
      <c r="E64" s="113" t="str">
        <f t="shared" ref="E64:E79" si="1">CONCATENATE(A64," ",B64)</f>
        <v>LOMBARDI ALBERTO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6.5" customHeight="1" x14ac:dyDescent="0.35">
      <c r="A65" s="110" t="s">
        <v>25</v>
      </c>
      <c r="B65" s="110" t="s">
        <v>26</v>
      </c>
      <c r="C65" s="111" t="s">
        <v>27</v>
      </c>
      <c r="D65" s="112">
        <v>203</v>
      </c>
      <c r="E65" s="113" t="str">
        <f t="shared" si="1"/>
        <v>NEPI FABIO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6.5" customHeight="1" x14ac:dyDescent="0.35">
      <c r="A66" s="110" t="s">
        <v>28</v>
      </c>
      <c r="B66" s="110" t="s">
        <v>29</v>
      </c>
      <c r="C66" s="111" t="s">
        <v>30</v>
      </c>
      <c r="D66" s="112">
        <v>202</v>
      </c>
      <c r="E66" s="113" t="str">
        <f t="shared" si="1"/>
        <v>FIESOLI ALESSIO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6.5" customHeight="1" x14ac:dyDescent="0.35">
      <c r="A67" s="110" t="s">
        <v>31</v>
      </c>
      <c r="B67" s="110" t="s">
        <v>26</v>
      </c>
      <c r="C67" s="111" t="s">
        <v>32</v>
      </c>
      <c r="D67" s="112">
        <v>202</v>
      </c>
      <c r="E67" s="113" t="str">
        <f t="shared" si="1"/>
        <v>SELMI FABIO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6.5" customHeight="1" x14ac:dyDescent="0.35">
      <c r="A68" s="110" t="s">
        <v>33</v>
      </c>
      <c r="B68" s="110" t="s">
        <v>34</v>
      </c>
      <c r="C68" s="111" t="s">
        <v>32</v>
      </c>
      <c r="D68" s="112">
        <v>202</v>
      </c>
      <c r="E68" s="113" t="str">
        <f t="shared" si="1"/>
        <v>CANEPA  VITTORIO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6.5" customHeight="1" x14ac:dyDescent="0.35">
      <c r="A69" s="110" t="s">
        <v>35</v>
      </c>
      <c r="B69" s="110" t="s">
        <v>36</v>
      </c>
      <c r="C69" s="111" t="s">
        <v>30</v>
      </c>
      <c r="D69" s="112">
        <v>202</v>
      </c>
      <c r="E69" s="113" t="str">
        <f t="shared" si="1"/>
        <v>DECARIA LEONARDO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6.5" customHeight="1" x14ac:dyDescent="0.35">
      <c r="A70" s="110" t="s">
        <v>37</v>
      </c>
      <c r="B70" s="110" t="s">
        <v>38</v>
      </c>
      <c r="C70" s="111" t="s">
        <v>39</v>
      </c>
      <c r="D70" s="112">
        <v>202</v>
      </c>
      <c r="E70" s="113" t="str">
        <f t="shared" si="1"/>
        <v>CASTELLANI ANDREA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6.5" customHeight="1" x14ac:dyDescent="0.35">
      <c r="A71" s="110" t="s">
        <v>40</v>
      </c>
      <c r="B71" s="110" t="s">
        <v>41</v>
      </c>
      <c r="C71" s="111" t="s">
        <v>42</v>
      </c>
      <c r="D71" s="112">
        <v>202</v>
      </c>
      <c r="E71" s="113" t="str">
        <f t="shared" si="1"/>
        <v>CASTELLANO ROBERTO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6.5" customHeight="1" x14ac:dyDescent="0.35">
      <c r="A72" s="110" t="s">
        <v>43</v>
      </c>
      <c r="B72" s="110" t="s">
        <v>44</v>
      </c>
      <c r="C72" s="111" t="s">
        <v>42</v>
      </c>
      <c r="D72" s="112">
        <v>202</v>
      </c>
      <c r="E72" s="113" t="str">
        <f t="shared" si="1"/>
        <v>CIANTELLI FRANCESCO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6.5" customHeight="1" x14ac:dyDescent="0.35">
      <c r="A73" s="110" t="s">
        <v>45</v>
      </c>
      <c r="B73" s="110" t="s">
        <v>47</v>
      </c>
      <c r="C73" s="111" t="s">
        <v>42</v>
      </c>
      <c r="D73" s="112">
        <v>201</v>
      </c>
      <c r="E73" s="113" t="str">
        <f t="shared" si="1"/>
        <v>MACHI' GIOVANNI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6.5" customHeight="1" x14ac:dyDescent="0.35">
      <c r="A74" s="110" t="s">
        <v>52</v>
      </c>
      <c r="B74" s="110" t="s">
        <v>36</v>
      </c>
      <c r="C74" s="111" t="s">
        <v>30</v>
      </c>
      <c r="D74" s="112">
        <v>201</v>
      </c>
      <c r="E74" s="113" t="str">
        <f t="shared" si="1"/>
        <v>MOSCHI LEONARDO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6.5" customHeight="1" x14ac:dyDescent="0.35">
      <c r="A75" s="110" t="s">
        <v>55</v>
      </c>
      <c r="B75" s="110" t="s">
        <v>56</v>
      </c>
      <c r="C75" s="111" t="s">
        <v>39</v>
      </c>
      <c r="D75" s="112">
        <v>201</v>
      </c>
      <c r="E75" s="113" t="str">
        <f t="shared" si="1"/>
        <v>NUCCI GIANNI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6.5" customHeight="1" x14ac:dyDescent="0.35">
      <c r="A76" s="110" t="s">
        <v>59</v>
      </c>
      <c r="B76" s="110" t="s">
        <v>60</v>
      </c>
      <c r="C76" s="111" t="s">
        <v>61</v>
      </c>
      <c r="D76" s="112">
        <v>201</v>
      </c>
      <c r="E76" s="113" t="str">
        <f t="shared" si="1"/>
        <v>MONTAGNANI MARCO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6.5" customHeight="1" x14ac:dyDescent="0.35">
      <c r="A77" s="110" t="s">
        <v>64</v>
      </c>
      <c r="B77" s="110" t="s">
        <v>23</v>
      </c>
      <c r="C77" s="111" t="s">
        <v>65</v>
      </c>
      <c r="D77" s="112">
        <v>200</v>
      </c>
      <c r="E77" s="113" t="str">
        <f t="shared" si="1"/>
        <v>BEZZI LUCA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6.5" customHeight="1" x14ac:dyDescent="0.35">
      <c r="A78" s="110" t="s">
        <v>69</v>
      </c>
      <c r="B78" s="110" t="s">
        <v>70</v>
      </c>
      <c r="C78" s="111" t="s">
        <v>39</v>
      </c>
      <c r="D78" s="112">
        <v>200</v>
      </c>
      <c r="E78" s="113" t="str">
        <f t="shared" si="1"/>
        <v>FIORENTINI FABIANO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6.5" customHeight="1" x14ac:dyDescent="0.35">
      <c r="A79" s="110" t="s">
        <v>73</v>
      </c>
      <c r="B79" s="110" t="s">
        <v>60</v>
      </c>
      <c r="C79" s="111" t="s">
        <v>75</v>
      </c>
      <c r="D79" s="112">
        <v>200</v>
      </c>
      <c r="E79" s="113" t="str">
        <f t="shared" si="1"/>
        <v>MOSCHINI MARCO</v>
      </c>
      <c r="F79" s="52"/>
      <c r="G79" s="52"/>
      <c r="H79" s="52"/>
      <c r="I79" s="52"/>
      <c r="J79" s="52"/>
      <c r="K79" s="52"/>
      <c r="L79" s="113" t="str">
        <f t="shared" ref="L79:L120" si="2">CONCATENATE(H79," ",I79)</f>
        <v xml:space="preserve"> 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customHeight="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113" t="str">
        <f t="shared" si="2"/>
        <v xml:space="preserve"> 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61.5" customHeight="1" x14ac:dyDescent="0.25">
      <c r="A81" s="115" t="s">
        <v>169</v>
      </c>
      <c r="B81" s="67"/>
      <c r="C81" s="67"/>
      <c r="D81" s="108"/>
      <c r="E81" s="52"/>
      <c r="F81" s="52"/>
      <c r="G81" s="52"/>
      <c r="H81" s="52"/>
      <c r="I81" s="52"/>
      <c r="J81" s="52"/>
      <c r="K81" s="52"/>
      <c r="L81" s="113" t="str">
        <f t="shared" si="2"/>
        <v xml:space="preserve"> 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30.75" customHeight="1" x14ac:dyDescent="0.5">
      <c r="A82" s="109" t="s">
        <v>0</v>
      </c>
      <c r="B82" s="109" t="s">
        <v>2</v>
      </c>
      <c r="C82" s="109" t="s">
        <v>3</v>
      </c>
      <c r="D82" s="109" t="s">
        <v>4</v>
      </c>
      <c r="E82" s="52"/>
      <c r="F82" s="52"/>
      <c r="G82" s="52"/>
      <c r="H82" s="52"/>
      <c r="I82" s="52"/>
      <c r="J82" s="52"/>
      <c r="K82" s="52"/>
      <c r="L82" s="113" t="str">
        <f t="shared" si="2"/>
        <v xml:space="preserve"> 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6.5" customHeight="1" x14ac:dyDescent="0.35">
      <c r="A83" s="110" t="s">
        <v>89</v>
      </c>
      <c r="B83" s="110" t="s">
        <v>90</v>
      </c>
      <c r="C83" s="111" t="s">
        <v>61</v>
      </c>
      <c r="D83" s="112">
        <v>200</v>
      </c>
      <c r="E83" s="113" t="str">
        <f t="shared" ref="E83:E98" si="3">CONCATENATE(A83," ",B83)</f>
        <v>SAMPIERI CARLO</v>
      </c>
      <c r="F83" s="52"/>
      <c r="G83" s="52"/>
      <c r="H83" s="52"/>
      <c r="I83" s="52"/>
      <c r="J83" s="52"/>
      <c r="K83" s="52"/>
      <c r="L83" s="113" t="str">
        <f t="shared" si="2"/>
        <v xml:space="preserve"> 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6.5" customHeight="1" x14ac:dyDescent="0.35">
      <c r="A84" s="110" t="s">
        <v>93</v>
      </c>
      <c r="B84" s="110" t="s">
        <v>44</v>
      </c>
      <c r="C84" s="116" t="s">
        <v>94</v>
      </c>
      <c r="D84" s="112">
        <v>199</v>
      </c>
      <c r="E84" s="113" t="str">
        <f t="shared" si="3"/>
        <v>LOMBARDO FRANCESCO</v>
      </c>
      <c r="F84" s="52"/>
      <c r="G84" s="52"/>
      <c r="H84" s="52"/>
      <c r="I84" s="52"/>
      <c r="J84" s="52"/>
      <c r="K84" s="52"/>
      <c r="L84" s="113" t="str">
        <f t="shared" si="2"/>
        <v xml:space="preserve"> 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6.5" customHeight="1" x14ac:dyDescent="0.35">
      <c r="A85" s="110" t="s">
        <v>95</v>
      </c>
      <c r="B85" s="110" t="s">
        <v>58</v>
      </c>
      <c r="C85" s="111" t="s">
        <v>30</v>
      </c>
      <c r="D85" s="112">
        <v>199</v>
      </c>
      <c r="E85" s="113" t="str">
        <f t="shared" si="3"/>
        <v>BINI GIANLUCA</v>
      </c>
      <c r="F85" s="52"/>
      <c r="G85" s="52"/>
      <c r="H85" s="52"/>
      <c r="I85" s="52"/>
      <c r="J85" s="52"/>
      <c r="K85" s="52"/>
      <c r="L85" s="113" t="str">
        <f t="shared" si="2"/>
        <v xml:space="preserve"> 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6.5" customHeight="1" x14ac:dyDescent="0.35">
      <c r="A86" s="110" t="s">
        <v>96</v>
      </c>
      <c r="B86" s="110" t="s">
        <v>48</v>
      </c>
      <c r="C86" s="111" t="s">
        <v>97</v>
      </c>
      <c r="D86" s="112">
        <v>199</v>
      </c>
      <c r="E86" s="113" t="str">
        <f t="shared" si="3"/>
        <v>VETTORI SIMONE</v>
      </c>
      <c r="F86" s="52"/>
      <c r="G86" s="52"/>
      <c r="H86" s="52"/>
      <c r="I86" s="52"/>
      <c r="J86" s="52"/>
      <c r="K86" s="52"/>
      <c r="L86" s="113" t="str">
        <f t="shared" si="2"/>
        <v xml:space="preserve"> 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6.5" customHeight="1" x14ac:dyDescent="0.35">
      <c r="A87" s="110" t="s">
        <v>98</v>
      </c>
      <c r="B87" s="110" t="s">
        <v>99</v>
      </c>
      <c r="C87" s="111" t="s">
        <v>32</v>
      </c>
      <c r="D87" s="112">
        <v>199</v>
      </c>
      <c r="E87" s="113" t="str">
        <f t="shared" si="3"/>
        <v>GRONCHI EMILIANO</v>
      </c>
      <c r="F87" s="52"/>
      <c r="G87" s="52"/>
      <c r="H87" s="52"/>
      <c r="I87" s="52"/>
      <c r="J87" s="52"/>
      <c r="K87" s="52"/>
      <c r="L87" s="113" t="str">
        <f t="shared" si="2"/>
        <v xml:space="preserve"> 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6.5" customHeight="1" x14ac:dyDescent="0.35">
      <c r="A88" s="110" t="s">
        <v>100</v>
      </c>
      <c r="B88" s="110" t="s">
        <v>101</v>
      </c>
      <c r="C88" s="111" t="s">
        <v>42</v>
      </c>
      <c r="D88" s="112">
        <v>199</v>
      </c>
      <c r="E88" s="113" t="str">
        <f t="shared" si="3"/>
        <v>QUARATESI MAURO</v>
      </c>
      <c r="F88" s="52"/>
      <c r="G88" s="52"/>
      <c r="H88" s="52"/>
      <c r="I88" s="52"/>
      <c r="J88" s="52"/>
      <c r="K88" s="52"/>
      <c r="L88" s="113" t="str">
        <f t="shared" si="2"/>
        <v xml:space="preserve"> 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6.5" customHeight="1" x14ac:dyDescent="0.35">
      <c r="A89" s="110" t="s">
        <v>102</v>
      </c>
      <c r="B89" s="110" t="s">
        <v>103</v>
      </c>
      <c r="C89" s="116" t="s">
        <v>42</v>
      </c>
      <c r="D89" s="112">
        <v>198</v>
      </c>
      <c r="E89" s="113" t="str">
        <f t="shared" si="3"/>
        <v>CALAMAI CLAUDIO</v>
      </c>
      <c r="F89" s="52"/>
      <c r="G89" s="52"/>
      <c r="H89" s="52"/>
      <c r="I89" s="52"/>
      <c r="J89" s="52"/>
      <c r="K89" s="52"/>
      <c r="L89" s="113" t="str">
        <f t="shared" si="2"/>
        <v xml:space="preserve"> 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6.5" customHeight="1" x14ac:dyDescent="0.35">
      <c r="A90" s="110" t="s">
        <v>106</v>
      </c>
      <c r="B90" s="110" t="s">
        <v>38</v>
      </c>
      <c r="C90" s="111" t="s">
        <v>27</v>
      </c>
      <c r="D90" s="112">
        <v>198</v>
      </c>
      <c r="E90" s="113" t="str">
        <f t="shared" si="3"/>
        <v>TOMARCHIO ANDREA</v>
      </c>
      <c r="F90" s="52"/>
      <c r="G90" s="52"/>
      <c r="H90" s="52"/>
      <c r="I90" s="52"/>
      <c r="J90" s="52"/>
      <c r="K90" s="52"/>
      <c r="L90" s="113" t="str">
        <f t="shared" si="2"/>
        <v xml:space="preserve"> 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6.5" customHeight="1" x14ac:dyDescent="0.35">
      <c r="A91" s="110" t="s">
        <v>107</v>
      </c>
      <c r="B91" s="110" t="s">
        <v>108</v>
      </c>
      <c r="C91" s="111" t="s">
        <v>39</v>
      </c>
      <c r="D91" s="112">
        <v>198</v>
      </c>
      <c r="E91" s="113" t="str">
        <f t="shared" si="3"/>
        <v>BAGNOLI ALESSANDRO</v>
      </c>
      <c r="F91" s="52"/>
      <c r="G91" s="52"/>
      <c r="H91" s="52"/>
      <c r="I91" s="52"/>
      <c r="J91" s="52"/>
      <c r="K91" s="52"/>
      <c r="L91" s="113" t="str">
        <f t="shared" si="2"/>
        <v xml:space="preserve"> 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6.5" customHeight="1" x14ac:dyDescent="0.35">
      <c r="A92" s="110" t="s">
        <v>109</v>
      </c>
      <c r="B92" s="110" t="s">
        <v>58</v>
      </c>
      <c r="C92" s="111" t="s">
        <v>51</v>
      </c>
      <c r="D92" s="112">
        <v>198</v>
      </c>
      <c r="E92" s="113" t="str">
        <f t="shared" si="3"/>
        <v>FIORI GIANLUCA</v>
      </c>
      <c r="F92" s="52"/>
      <c r="G92" s="52"/>
      <c r="H92" s="52"/>
      <c r="I92" s="52"/>
      <c r="J92" s="52"/>
      <c r="K92" s="52"/>
      <c r="L92" s="113" t="str">
        <f t="shared" si="2"/>
        <v xml:space="preserve"> 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6.5" customHeight="1" x14ac:dyDescent="0.35">
      <c r="A93" s="110" t="s">
        <v>110</v>
      </c>
      <c r="B93" s="110" t="s">
        <v>47</v>
      </c>
      <c r="C93" s="111" t="s">
        <v>51</v>
      </c>
      <c r="D93" s="112">
        <v>198</v>
      </c>
      <c r="E93" s="113" t="str">
        <f t="shared" si="3"/>
        <v>BOLOGNESI GIOVANNI</v>
      </c>
      <c r="F93" s="52"/>
      <c r="G93" s="52"/>
      <c r="H93" s="52"/>
      <c r="I93" s="52"/>
      <c r="J93" s="52"/>
      <c r="K93" s="52"/>
      <c r="L93" s="113" t="str">
        <f t="shared" si="2"/>
        <v xml:space="preserve"> 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6.5" customHeight="1" x14ac:dyDescent="0.35">
      <c r="A94" s="110" t="s">
        <v>111</v>
      </c>
      <c r="B94" s="110" t="s">
        <v>112</v>
      </c>
      <c r="C94" s="111" t="s">
        <v>51</v>
      </c>
      <c r="D94" s="112">
        <v>198</v>
      </c>
      <c r="E94" s="113" t="str">
        <f t="shared" si="3"/>
        <v>CASAGLI REMO</v>
      </c>
      <c r="F94" s="52"/>
      <c r="G94" s="52"/>
      <c r="H94" s="52"/>
      <c r="I94" s="52"/>
      <c r="J94" s="52"/>
      <c r="K94" s="52"/>
      <c r="L94" s="52" t="str">
        <f t="shared" si="2"/>
        <v xml:space="preserve"> 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6.5" customHeight="1" x14ac:dyDescent="0.35">
      <c r="A95" s="110" t="s">
        <v>85</v>
      </c>
      <c r="B95" s="110" t="s">
        <v>29</v>
      </c>
      <c r="C95" s="111" t="s">
        <v>39</v>
      </c>
      <c r="D95" s="112">
        <v>197</v>
      </c>
      <c r="E95" s="113" t="str">
        <f t="shared" si="3"/>
        <v>ANICHINI ALESSIO</v>
      </c>
      <c r="F95" s="52"/>
      <c r="G95" s="52"/>
      <c r="H95" s="52"/>
      <c r="I95" s="52"/>
      <c r="J95" s="52"/>
      <c r="K95" s="52"/>
      <c r="L95" s="52" t="str">
        <f t="shared" si="2"/>
        <v xml:space="preserve"> 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6.5" customHeight="1" x14ac:dyDescent="0.35">
      <c r="A96" s="110" t="s">
        <v>113</v>
      </c>
      <c r="B96" s="110" t="s">
        <v>114</v>
      </c>
      <c r="C96" s="111" t="s">
        <v>30</v>
      </c>
      <c r="D96" s="112">
        <v>197</v>
      </c>
      <c r="E96" s="113" t="str">
        <f t="shared" si="3"/>
        <v>DOLFI MASSIMILIANO</v>
      </c>
      <c r="F96" s="52"/>
      <c r="G96" s="52"/>
      <c r="H96" s="52"/>
      <c r="I96" s="52"/>
      <c r="J96" s="52"/>
      <c r="K96" s="52"/>
      <c r="L96" s="52" t="str">
        <f t="shared" si="2"/>
        <v xml:space="preserve"> 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6.5" customHeight="1" x14ac:dyDescent="0.35">
      <c r="A97" s="110" t="s">
        <v>117</v>
      </c>
      <c r="B97" s="110" t="s">
        <v>118</v>
      </c>
      <c r="C97" s="111" t="s">
        <v>30</v>
      </c>
      <c r="D97" s="112">
        <v>197</v>
      </c>
      <c r="E97" s="113" t="str">
        <f t="shared" si="3"/>
        <v>BORETTI  PAOLO</v>
      </c>
      <c r="F97" s="52"/>
      <c r="G97" s="52"/>
      <c r="H97" s="52"/>
      <c r="I97" s="52"/>
      <c r="J97" s="52"/>
      <c r="K97" s="52"/>
      <c r="L97" s="52" t="str">
        <f t="shared" si="2"/>
        <v xml:space="preserve"> 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6.5" customHeight="1" x14ac:dyDescent="0.35">
      <c r="A98" s="110" t="s">
        <v>119</v>
      </c>
      <c r="B98" s="110" t="s">
        <v>120</v>
      </c>
      <c r="C98" s="111" t="s">
        <v>75</v>
      </c>
      <c r="D98" s="112">
        <v>197</v>
      </c>
      <c r="E98" s="113" t="str">
        <f t="shared" si="3"/>
        <v>GRAGNANI NICOLA</v>
      </c>
      <c r="F98" s="52"/>
      <c r="G98" s="52"/>
      <c r="H98" s="52"/>
      <c r="I98" s="52"/>
      <c r="J98" s="52"/>
      <c r="K98" s="52"/>
      <c r="L98" s="52" t="str">
        <f t="shared" si="2"/>
        <v xml:space="preserve"> 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5.75" customHeight="1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 t="str">
        <f t="shared" si="2"/>
        <v xml:space="preserve"> 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61.5" customHeight="1" x14ac:dyDescent="0.25">
      <c r="A100" s="117" t="s">
        <v>170</v>
      </c>
      <c r="B100" s="67"/>
      <c r="C100" s="67"/>
      <c r="D100" s="108"/>
      <c r="E100" s="52"/>
      <c r="F100" s="52"/>
      <c r="G100" s="52"/>
      <c r="H100" s="52"/>
      <c r="I100" s="52"/>
      <c r="J100" s="52"/>
      <c r="K100" s="52"/>
      <c r="L100" s="52" t="str">
        <f t="shared" si="2"/>
        <v xml:space="preserve"> 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30.75" customHeight="1" x14ac:dyDescent="0.5">
      <c r="A101" s="109" t="s">
        <v>0</v>
      </c>
      <c r="B101" s="109" t="s">
        <v>2</v>
      </c>
      <c r="C101" s="109" t="s">
        <v>3</v>
      </c>
      <c r="D101" s="109" t="s">
        <v>4</v>
      </c>
      <c r="E101" s="52"/>
      <c r="F101" s="52"/>
      <c r="G101" s="52"/>
      <c r="H101" s="52"/>
      <c r="I101" s="52"/>
      <c r="J101" s="52"/>
      <c r="K101" s="52"/>
      <c r="L101" s="52" t="str">
        <f t="shared" si="2"/>
        <v xml:space="preserve"> 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6.5" customHeight="1" x14ac:dyDescent="0.35">
      <c r="A102" s="110" t="s">
        <v>62</v>
      </c>
      <c r="B102" s="110" t="s">
        <v>36</v>
      </c>
      <c r="C102" s="111" t="s">
        <v>121</v>
      </c>
      <c r="D102" s="112">
        <v>196</v>
      </c>
      <c r="E102" s="113" t="str">
        <f t="shared" ref="E102:E129" si="4">CONCATENATE(A102," ",B102)</f>
        <v>COGONI  LEONARDO</v>
      </c>
      <c r="F102" s="52"/>
      <c r="G102" s="52"/>
      <c r="H102" s="52"/>
      <c r="I102" s="52"/>
      <c r="J102" s="52"/>
      <c r="K102" s="52"/>
      <c r="L102" s="52" t="str">
        <f t="shared" si="2"/>
        <v xml:space="preserve"> 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6.5" customHeight="1" x14ac:dyDescent="0.35">
      <c r="A103" s="110" t="s">
        <v>122</v>
      </c>
      <c r="B103" s="110" t="s">
        <v>38</v>
      </c>
      <c r="C103" s="111" t="s">
        <v>27</v>
      </c>
      <c r="D103" s="112">
        <v>196</v>
      </c>
      <c r="E103" s="113" t="str">
        <f t="shared" si="4"/>
        <v>MARTINO ANDREA</v>
      </c>
      <c r="F103" s="52"/>
      <c r="G103" s="52"/>
      <c r="H103" s="52"/>
      <c r="I103" s="52"/>
      <c r="J103" s="52"/>
      <c r="K103" s="52"/>
      <c r="L103" s="52" t="str">
        <f t="shared" si="2"/>
        <v xml:space="preserve"> 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6.5" customHeight="1" x14ac:dyDescent="0.35">
      <c r="A104" s="110" t="s">
        <v>123</v>
      </c>
      <c r="B104" s="110" t="s">
        <v>124</v>
      </c>
      <c r="C104" s="111" t="s">
        <v>32</v>
      </c>
      <c r="D104" s="112">
        <v>196</v>
      </c>
      <c r="E104" s="113" t="str">
        <f t="shared" si="4"/>
        <v>SANTONI STEFANO</v>
      </c>
      <c r="F104" s="52"/>
      <c r="G104" s="52"/>
      <c r="H104" s="52"/>
      <c r="I104" s="52"/>
      <c r="J104" s="52"/>
      <c r="K104" s="52"/>
      <c r="L104" s="52" t="str">
        <f t="shared" si="2"/>
        <v xml:space="preserve"> 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6.5" customHeight="1" x14ac:dyDescent="0.35">
      <c r="A105" s="110" t="s">
        <v>125</v>
      </c>
      <c r="B105" s="110" t="s">
        <v>126</v>
      </c>
      <c r="C105" s="111" t="s">
        <v>94</v>
      </c>
      <c r="D105" s="112">
        <v>196</v>
      </c>
      <c r="E105" s="113" t="str">
        <f t="shared" si="4"/>
        <v>BARBINI FILIPPO</v>
      </c>
      <c r="F105" s="52"/>
      <c r="G105" s="52"/>
      <c r="H105" s="52"/>
      <c r="I105" s="52"/>
      <c r="J105" s="52"/>
      <c r="K105" s="52"/>
      <c r="L105" s="52" t="str">
        <f t="shared" si="2"/>
        <v xml:space="preserve"> 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6.5" customHeight="1" x14ac:dyDescent="0.35">
      <c r="A106" s="110" t="s">
        <v>69</v>
      </c>
      <c r="B106" s="110" t="s">
        <v>29</v>
      </c>
      <c r="C106" s="111" t="s">
        <v>39</v>
      </c>
      <c r="D106" s="112">
        <v>195</v>
      </c>
      <c r="E106" s="113" t="str">
        <f t="shared" si="4"/>
        <v>FIORENTINI ALESSIO</v>
      </c>
      <c r="F106" s="52"/>
      <c r="G106" s="52"/>
      <c r="H106" s="52"/>
      <c r="I106" s="52"/>
      <c r="J106" s="52"/>
      <c r="K106" s="52"/>
      <c r="L106" s="52" t="str">
        <f t="shared" si="2"/>
        <v xml:space="preserve"> 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6.5" customHeight="1" x14ac:dyDescent="0.35">
      <c r="A107" s="110" t="s">
        <v>127</v>
      </c>
      <c r="B107" s="110" t="s">
        <v>60</v>
      </c>
      <c r="C107" s="111" t="s">
        <v>51</v>
      </c>
      <c r="D107" s="112">
        <v>195</v>
      </c>
      <c r="E107" s="113" t="str">
        <f t="shared" si="4"/>
        <v>CASTAGNI MARCO</v>
      </c>
      <c r="F107" s="52"/>
      <c r="G107" s="52"/>
      <c r="H107" s="52"/>
      <c r="I107" s="52"/>
      <c r="J107" s="52"/>
      <c r="K107" s="52"/>
      <c r="L107" s="52" t="str">
        <f t="shared" si="2"/>
        <v xml:space="preserve"> 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6.5" customHeight="1" x14ac:dyDescent="0.35">
      <c r="A108" s="110" t="s">
        <v>128</v>
      </c>
      <c r="B108" s="110" t="s">
        <v>108</v>
      </c>
      <c r="C108" s="111" t="s">
        <v>32</v>
      </c>
      <c r="D108" s="112">
        <v>195</v>
      </c>
      <c r="E108" s="113" t="str">
        <f t="shared" si="4"/>
        <v>REGGIO ALESSANDRO</v>
      </c>
      <c r="F108" s="52"/>
      <c r="G108" s="52"/>
      <c r="H108" s="52"/>
      <c r="I108" s="52"/>
      <c r="J108" s="52"/>
      <c r="K108" s="52"/>
      <c r="L108" s="52" t="str">
        <f t="shared" si="2"/>
        <v xml:space="preserve"> 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6.5" customHeight="1" x14ac:dyDescent="0.35">
      <c r="A109" s="110" t="s">
        <v>129</v>
      </c>
      <c r="B109" s="110" t="s">
        <v>130</v>
      </c>
      <c r="C109" s="111" t="s">
        <v>42</v>
      </c>
      <c r="D109" s="112">
        <v>195</v>
      </c>
      <c r="E109" s="113" t="str">
        <f t="shared" si="4"/>
        <v>MANTERI EDOARDO</v>
      </c>
      <c r="F109" s="52"/>
      <c r="G109" s="52"/>
      <c r="H109" s="52"/>
      <c r="I109" s="52"/>
      <c r="J109" s="52"/>
      <c r="K109" s="52"/>
      <c r="L109" s="52" t="str">
        <f t="shared" si="2"/>
        <v xml:space="preserve"> 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6.5" customHeight="1" x14ac:dyDescent="0.35">
      <c r="A110" s="110" t="s">
        <v>131</v>
      </c>
      <c r="B110" s="110" t="s">
        <v>132</v>
      </c>
      <c r="C110" s="111" t="s">
        <v>94</v>
      </c>
      <c r="D110" s="112">
        <v>194</v>
      </c>
      <c r="E110" s="113" t="str">
        <f t="shared" si="4"/>
        <v>FERRANTI ANTONIO</v>
      </c>
      <c r="F110" s="52"/>
      <c r="G110" s="52"/>
      <c r="H110" s="52"/>
      <c r="I110" s="52"/>
      <c r="J110" s="52"/>
      <c r="K110" s="52"/>
      <c r="L110" s="52" t="str">
        <f t="shared" si="2"/>
        <v xml:space="preserve"> 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6.5" customHeight="1" x14ac:dyDescent="0.35">
      <c r="A111" s="110" t="s">
        <v>133</v>
      </c>
      <c r="B111" s="110" t="s">
        <v>120</v>
      </c>
      <c r="C111" s="111" t="s">
        <v>27</v>
      </c>
      <c r="D111" s="112">
        <v>194</v>
      </c>
      <c r="E111" s="113" t="str">
        <f t="shared" si="4"/>
        <v>TOGNETTI NICOLA</v>
      </c>
      <c r="F111" s="52"/>
      <c r="G111" s="52"/>
      <c r="H111" s="52"/>
      <c r="I111" s="52"/>
      <c r="J111" s="52"/>
      <c r="K111" s="52"/>
      <c r="L111" s="52" t="str">
        <f t="shared" si="2"/>
        <v xml:space="preserve"> 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6.5" customHeight="1" x14ac:dyDescent="0.35">
      <c r="A112" s="110" t="s">
        <v>134</v>
      </c>
      <c r="B112" s="110" t="s">
        <v>135</v>
      </c>
      <c r="C112" s="111" t="s">
        <v>27</v>
      </c>
      <c r="D112" s="112">
        <v>194</v>
      </c>
      <c r="E112" s="113" t="str">
        <f t="shared" si="4"/>
        <v>MAGAGNINI FEDERICO</v>
      </c>
      <c r="F112" s="52"/>
      <c r="G112" s="52"/>
      <c r="H112" s="52"/>
      <c r="I112" s="52"/>
      <c r="J112" s="52"/>
      <c r="K112" s="52"/>
      <c r="L112" s="52" t="str">
        <f t="shared" si="2"/>
        <v xml:space="preserve"> 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6.5" customHeight="1" x14ac:dyDescent="0.35">
      <c r="A113" s="110" t="s">
        <v>136</v>
      </c>
      <c r="B113" s="110" t="s">
        <v>137</v>
      </c>
      <c r="C113" s="116" t="s">
        <v>9</v>
      </c>
      <c r="D113" s="112">
        <v>194</v>
      </c>
      <c r="E113" s="113" t="str">
        <f t="shared" si="4"/>
        <v>CALDINI GUIDO</v>
      </c>
      <c r="F113" s="52"/>
      <c r="G113" s="52"/>
      <c r="H113" s="52"/>
      <c r="I113" s="52"/>
      <c r="J113" s="52"/>
      <c r="K113" s="52"/>
      <c r="L113" s="52" t="str">
        <f t="shared" si="2"/>
        <v xml:space="preserve"> 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6.5" customHeight="1" x14ac:dyDescent="0.35">
      <c r="A114" s="110" t="s">
        <v>104</v>
      </c>
      <c r="B114" s="110" t="s">
        <v>124</v>
      </c>
      <c r="C114" s="111" t="s">
        <v>39</v>
      </c>
      <c r="D114" s="112">
        <v>194</v>
      </c>
      <c r="E114" s="113" t="str">
        <f t="shared" si="4"/>
        <v>PAOLI STEFANO</v>
      </c>
      <c r="F114" s="52"/>
      <c r="G114" s="52"/>
      <c r="H114" s="52"/>
      <c r="I114" s="52"/>
      <c r="J114" s="52"/>
      <c r="K114" s="52"/>
      <c r="L114" s="52" t="str">
        <f t="shared" si="2"/>
        <v xml:space="preserve"> 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6.5" customHeight="1" x14ac:dyDescent="0.35">
      <c r="A115" s="110" t="s">
        <v>138</v>
      </c>
      <c r="B115" s="118" t="s">
        <v>139</v>
      </c>
      <c r="C115" s="111" t="s">
        <v>30</v>
      </c>
      <c r="D115" s="112">
        <v>193</v>
      </c>
      <c r="E115" s="113" t="str">
        <f t="shared" si="4"/>
        <v>PETRUZZI IURI</v>
      </c>
      <c r="F115" s="52"/>
      <c r="G115" s="52"/>
      <c r="H115" s="52"/>
      <c r="I115" s="52"/>
      <c r="J115" s="52"/>
      <c r="K115" s="52"/>
      <c r="L115" s="52" t="str">
        <f t="shared" si="2"/>
        <v xml:space="preserve"> 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6.5" customHeight="1" x14ac:dyDescent="0.35">
      <c r="A116" s="110" t="s">
        <v>140</v>
      </c>
      <c r="B116" s="110" t="s">
        <v>60</v>
      </c>
      <c r="C116" s="111" t="s">
        <v>9</v>
      </c>
      <c r="D116" s="112">
        <v>193</v>
      </c>
      <c r="E116" s="113" t="str">
        <f t="shared" si="4"/>
        <v>MECCARIELLO MARCO</v>
      </c>
      <c r="F116" s="52"/>
      <c r="G116" s="52"/>
      <c r="H116" s="52"/>
      <c r="I116" s="52"/>
      <c r="J116" s="52"/>
      <c r="K116" s="52"/>
      <c r="L116" s="52" t="str">
        <f t="shared" si="2"/>
        <v xml:space="preserve"> 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6.5" customHeight="1" x14ac:dyDescent="0.35">
      <c r="A117" s="110" t="s">
        <v>142</v>
      </c>
      <c r="B117" s="110" t="s">
        <v>124</v>
      </c>
      <c r="C117" s="111" t="s">
        <v>75</v>
      </c>
      <c r="D117" s="112">
        <v>192</v>
      </c>
      <c r="E117" s="113" t="str">
        <f t="shared" si="4"/>
        <v>CAGNONI  STEFANO</v>
      </c>
      <c r="F117" s="52"/>
      <c r="G117" s="52"/>
      <c r="H117" s="52"/>
      <c r="I117" s="52"/>
      <c r="J117" s="52"/>
      <c r="K117" s="52"/>
      <c r="L117" s="52" t="str">
        <f t="shared" si="2"/>
        <v xml:space="preserve"> 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6.5" customHeight="1" x14ac:dyDescent="0.35">
      <c r="A118" s="110" t="s">
        <v>143</v>
      </c>
      <c r="B118" s="110" t="s">
        <v>135</v>
      </c>
      <c r="C118" s="111" t="s">
        <v>27</v>
      </c>
      <c r="D118" s="112">
        <v>192</v>
      </c>
      <c r="E118" s="113" t="str">
        <f t="shared" si="4"/>
        <v>BIASCI FEDERICO</v>
      </c>
      <c r="F118" s="52"/>
      <c r="G118" s="52"/>
      <c r="H118" s="52"/>
      <c r="I118" s="52"/>
      <c r="J118" s="52"/>
      <c r="K118" s="52"/>
      <c r="L118" s="52" t="str">
        <f t="shared" si="2"/>
        <v xml:space="preserve"> 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6.5" customHeight="1" x14ac:dyDescent="0.35">
      <c r="A119" s="110" t="s">
        <v>144</v>
      </c>
      <c r="B119" s="110" t="s">
        <v>78</v>
      </c>
      <c r="C119" s="111" t="s">
        <v>42</v>
      </c>
      <c r="D119" s="112">
        <v>192</v>
      </c>
      <c r="E119" s="113" t="str">
        <f t="shared" si="4"/>
        <v>MARTINELLI MATTEO</v>
      </c>
      <c r="F119" s="52"/>
      <c r="G119" s="52"/>
      <c r="H119" s="52"/>
      <c r="I119" s="52"/>
      <c r="J119" s="52"/>
      <c r="K119" s="52"/>
      <c r="L119" s="52" t="str">
        <f t="shared" si="2"/>
        <v xml:space="preserve"> 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6.5" customHeight="1" x14ac:dyDescent="0.35">
      <c r="A120" s="110" t="s">
        <v>145</v>
      </c>
      <c r="B120" s="110" t="s">
        <v>146</v>
      </c>
      <c r="C120" s="111" t="s">
        <v>30</v>
      </c>
      <c r="D120" s="112">
        <v>191</v>
      </c>
      <c r="E120" s="113" t="str">
        <f t="shared" si="4"/>
        <v>CETARINI MARCELLO</v>
      </c>
      <c r="F120" s="52"/>
      <c r="G120" s="52"/>
      <c r="H120" s="52"/>
      <c r="I120" s="52"/>
      <c r="J120" s="52"/>
      <c r="K120" s="52"/>
      <c r="L120" s="52" t="str">
        <f t="shared" si="2"/>
        <v xml:space="preserve"> 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6.5" customHeight="1" x14ac:dyDescent="0.35">
      <c r="A121" s="110" t="s">
        <v>149</v>
      </c>
      <c r="B121" s="110" t="s">
        <v>38</v>
      </c>
      <c r="C121" s="111" t="s">
        <v>32</v>
      </c>
      <c r="D121" s="112">
        <v>190</v>
      </c>
      <c r="E121" s="113" t="str">
        <f t="shared" si="4"/>
        <v>VANACORE ANDREA</v>
      </c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6.5" customHeight="1" x14ac:dyDescent="0.35">
      <c r="A122" s="110" t="s">
        <v>150</v>
      </c>
      <c r="B122" s="110" t="s">
        <v>38</v>
      </c>
      <c r="C122" s="111" t="s">
        <v>94</v>
      </c>
      <c r="D122" s="112">
        <v>189</v>
      </c>
      <c r="E122" s="113" t="str">
        <f t="shared" si="4"/>
        <v>MARTELLI ANDREA</v>
      </c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6.5" customHeight="1" x14ac:dyDescent="0.35">
      <c r="A123" s="110" t="s">
        <v>151</v>
      </c>
      <c r="B123" s="110" t="s">
        <v>48</v>
      </c>
      <c r="C123" s="111" t="s">
        <v>27</v>
      </c>
      <c r="D123" s="112">
        <v>188</v>
      </c>
      <c r="E123" s="113" t="str">
        <f t="shared" si="4"/>
        <v>CAVALLINI SIMONE</v>
      </c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6.5" customHeight="1" x14ac:dyDescent="0.35">
      <c r="A124" s="110" t="s">
        <v>156</v>
      </c>
      <c r="B124" s="110" t="s">
        <v>44</v>
      </c>
      <c r="C124" s="111" t="s">
        <v>42</v>
      </c>
      <c r="D124" s="112">
        <v>184</v>
      </c>
      <c r="E124" s="113" t="str">
        <f t="shared" si="4"/>
        <v>LANDI FRANCESCO</v>
      </c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6.5" customHeight="1" x14ac:dyDescent="0.35">
      <c r="A125" s="110" t="s">
        <v>157</v>
      </c>
      <c r="B125" s="110" t="s">
        <v>158</v>
      </c>
      <c r="C125" s="111" t="s">
        <v>9</v>
      </c>
      <c r="D125" s="112">
        <v>182</v>
      </c>
      <c r="E125" s="113" t="str">
        <f t="shared" si="4"/>
        <v>PRESTA PIERDOMENICO</v>
      </c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6.5" customHeight="1" x14ac:dyDescent="0.35">
      <c r="A126" s="110" t="s">
        <v>162</v>
      </c>
      <c r="B126" s="110" t="s">
        <v>163</v>
      </c>
      <c r="C126" s="111" t="s">
        <v>94</v>
      </c>
      <c r="D126" s="112">
        <v>180</v>
      </c>
      <c r="E126" s="113" t="str">
        <f t="shared" si="4"/>
        <v>DE LUCCHI GIANCARLO</v>
      </c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6.5" customHeight="1" x14ac:dyDescent="0.35">
      <c r="A127" s="110" t="s">
        <v>165</v>
      </c>
      <c r="B127" s="110" t="s">
        <v>60</v>
      </c>
      <c r="C127" s="111" t="s">
        <v>97</v>
      </c>
      <c r="D127" s="112">
        <v>177</v>
      </c>
      <c r="E127" s="113" t="str">
        <f t="shared" si="4"/>
        <v>GALLICANI MARCO</v>
      </c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6.5" customHeight="1" x14ac:dyDescent="0.35">
      <c r="A128" s="110" t="s">
        <v>166</v>
      </c>
      <c r="B128" s="110" t="s">
        <v>108</v>
      </c>
      <c r="C128" s="111" t="s">
        <v>75</v>
      </c>
      <c r="D128" s="112">
        <v>134</v>
      </c>
      <c r="E128" s="113" t="str">
        <f t="shared" si="4"/>
        <v>CHIFENTI ALESSANDRO</v>
      </c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5.75" customHeight="1" x14ac:dyDescent="0.25">
      <c r="A129" s="52"/>
      <c r="B129" s="52"/>
      <c r="C129" s="52"/>
      <c r="D129" s="52"/>
      <c r="E129" s="52" t="str">
        <f t="shared" si="4"/>
        <v xml:space="preserve"> </v>
      </c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61.5" customHeight="1" x14ac:dyDescent="0.25">
      <c r="A130" s="119" t="s">
        <v>171</v>
      </c>
      <c r="B130" s="67"/>
      <c r="C130" s="67"/>
      <c r="D130" s="108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30.75" customHeight="1" x14ac:dyDescent="0.5">
      <c r="A131" s="109" t="s">
        <v>0</v>
      </c>
      <c r="B131" s="109" t="s">
        <v>2</v>
      </c>
      <c r="C131" s="109" t="s">
        <v>3</v>
      </c>
      <c r="D131" s="109" t="s">
        <v>4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6.5" customHeight="1" x14ac:dyDescent="0.35">
      <c r="A132" s="110" t="s">
        <v>82</v>
      </c>
      <c r="B132" s="110" t="s">
        <v>83</v>
      </c>
      <c r="C132" s="111" t="s">
        <v>39</v>
      </c>
      <c r="D132" s="112">
        <v>207</v>
      </c>
      <c r="E132" s="113" t="str">
        <f t="shared" ref="E132:E146" si="5">CONCATENATE(A132," ",B132)</f>
        <v>CIULLO CHIARA</v>
      </c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6.5" customHeight="1" x14ac:dyDescent="0.35">
      <c r="A133" s="110" t="s">
        <v>7</v>
      </c>
      <c r="B133" s="110" t="s">
        <v>91</v>
      </c>
      <c r="C133" s="111" t="s">
        <v>9</v>
      </c>
      <c r="D133" s="112">
        <v>200</v>
      </c>
      <c r="E133" s="113" t="str">
        <f t="shared" si="5"/>
        <v>CECCARINI  MATTIA</v>
      </c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6.5" customHeight="1" x14ac:dyDescent="0.35">
      <c r="A134" s="110" t="s">
        <v>104</v>
      </c>
      <c r="B134" s="110" t="s">
        <v>105</v>
      </c>
      <c r="C134" s="111" t="s">
        <v>39</v>
      </c>
      <c r="D134" s="112">
        <v>198</v>
      </c>
      <c r="E134" s="113" t="str">
        <f t="shared" si="5"/>
        <v>PAOLI ELISA</v>
      </c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6.5" customHeight="1" x14ac:dyDescent="0.35">
      <c r="A135" s="110" t="s">
        <v>115</v>
      </c>
      <c r="B135" s="110" t="s">
        <v>116</v>
      </c>
      <c r="C135" s="111" t="s">
        <v>30</v>
      </c>
      <c r="D135" s="112">
        <v>197</v>
      </c>
      <c r="E135" s="113" t="str">
        <f t="shared" si="5"/>
        <v>CANDIA PAOLA</v>
      </c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6.5" customHeight="1" x14ac:dyDescent="0.35">
      <c r="A136" s="110" t="s">
        <v>49</v>
      </c>
      <c r="B136" s="110" t="s">
        <v>141</v>
      </c>
      <c r="C136" s="111" t="s">
        <v>42</v>
      </c>
      <c r="D136" s="112">
        <v>192</v>
      </c>
      <c r="E136" s="113" t="str">
        <f t="shared" si="5"/>
        <v>BUSONI PATRIZIA</v>
      </c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6.5" customHeight="1" x14ac:dyDescent="0.35">
      <c r="A137" s="110" t="s">
        <v>147</v>
      </c>
      <c r="B137" s="110" t="s">
        <v>148</v>
      </c>
      <c r="C137" s="111" t="s">
        <v>42</v>
      </c>
      <c r="D137" s="112">
        <v>190</v>
      </c>
      <c r="E137" s="113" t="str">
        <f t="shared" si="5"/>
        <v>MAGLIOCCHETTI MICHELE</v>
      </c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6.5" customHeight="1" x14ac:dyDescent="0.35">
      <c r="A138" s="110" t="s">
        <v>7</v>
      </c>
      <c r="B138" s="110" t="s">
        <v>152</v>
      </c>
      <c r="C138" s="111" t="s">
        <v>42</v>
      </c>
      <c r="D138" s="112">
        <v>187</v>
      </c>
      <c r="E138" s="113" t="str">
        <f t="shared" si="5"/>
        <v>CECCARINI  MANUELA</v>
      </c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6.5" customHeight="1" x14ac:dyDescent="0.35">
      <c r="A139" s="110" t="s">
        <v>153</v>
      </c>
      <c r="B139" s="110" t="s">
        <v>154</v>
      </c>
      <c r="C139" s="111" t="s">
        <v>39</v>
      </c>
      <c r="D139" s="112">
        <v>187</v>
      </c>
      <c r="E139" s="113" t="str">
        <f t="shared" si="5"/>
        <v>CARICO ANTONELLA</v>
      </c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6.5" customHeight="1" x14ac:dyDescent="0.35">
      <c r="A140" s="110" t="s">
        <v>155</v>
      </c>
      <c r="B140" s="110" t="s">
        <v>83</v>
      </c>
      <c r="C140" s="111" t="s">
        <v>39</v>
      </c>
      <c r="D140" s="112">
        <v>186</v>
      </c>
      <c r="E140" s="113" t="str">
        <f t="shared" si="5"/>
        <v>DESIATO CHIARA</v>
      </c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6.5" customHeight="1" x14ac:dyDescent="0.35">
      <c r="A141" s="110" t="s">
        <v>5</v>
      </c>
      <c r="B141" s="110" t="s">
        <v>26</v>
      </c>
      <c r="C141" s="111" t="s">
        <v>9</v>
      </c>
      <c r="D141" s="112">
        <v>181</v>
      </c>
      <c r="E141" s="113" t="str">
        <f t="shared" si="5"/>
        <v>LOMBARDI FABIO</v>
      </c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6.5" customHeight="1" x14ac:dyDescent="0.35">
      <c r="A142" s="110" t="s">
        <v>160</v>
      </c>
      <c r="B142" s="110" t="s">
        <v>161</v>
      </c>
      <c r="C142" s="111" t="s">
        <v>61</v>
      </c>
      <c r="D142" s="112">
        <v>181</v>
      </c>
      <c r="E142" s="113" t="str">
        <f t="shared" si="5"/>
        <v>BIBBIANI ALICE</v>
      </c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6.5" customHeight="1" x14ac:dyDescent="0.35">
      <c r="A143" s="110" t="s">
        <v>164</v>
      </c>
      <c r="B143" s="110" t="s">
        <v>78</v>
      </c>
      <c r="C143" s="111" t="s">
        <v>94</v>
      </c>
      <c r="D143" s="112">
        <v>180</v>
      </c>
      <c r="E143" s="113" t="str">
        <f t="shared" si="5"/>
        <v>CARPENITO MATTEO</v>
      </c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6.5" customHeight="1" x14ac:dyDescent="0.35">
      <c r="A144" s="110" t="s">
        <v>106</v>
      </c>
      <c r="B144" s="110" t="s">
        <v>91</v>
      </c>
      <c r="C144" s="111" t="s">
        <v>27</v>
      </c>
      <c r="D144" s="112">
        <v>180</v>
      </c>
      <c r="E144" s="113" t="str">
        <f t="shared" si="5"/>
        <v>TOMARCHIO MATTIA</v>
      </c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5.75" customHeight="1" x14ac:dyDescent="0.25">
      <c r="A145" s="52"/>
      <c r="B145" s="52"/>
      <c r="C145" s="52"/>
      <c r="D145" s="52"/>
      <c r="E145" s="52" t="str">
        <f t="shared" si="5"/>
        <v xml:space="preserve"> </v>
      </c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5.75" customHeight="1" x14ac:dyDescent="0.25">
      <c r="A146" s="52"/>
      <c r="B146" s="52"/>
      <c r="C146" s="52"/>
      <c r="D146" s="52"/>
      <c r="E146" s="52" t="str">
        <f t="shared" si="5"/>
        <v xml:space="preserve"> </v>
      </c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5.75" customHeight="1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5.75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5.75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5.75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5.75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5.75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5.75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5.75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5.75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5.75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5.75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5.75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5.75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5.75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5.75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5.75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5.75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5.75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5.75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5.75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5.75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5.75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5.75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5.75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5.75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5.75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5.75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5.75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5.75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5.75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5.75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5.7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5.75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5.75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5.75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5.75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5.75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5.75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5.75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5.75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5.75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5.75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5.75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5.75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5.75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5.75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5.75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5.75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5.75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5.75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5.75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5.75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5.75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5.75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5.75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5.75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5.75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5.75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5.75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5.75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5.75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5.75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5.75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5.75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5.75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5.75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5.75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5.75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5.75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5.75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5.75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5.75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5.75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5.75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5.75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5.75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5.75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5.75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5.75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5.75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5.75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5.75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5.75" x14ac:dyDescent="0.2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5.75" x14ac:dyDescent="0.2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5.75" x14ac:dyDescent="0.2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5.75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5.75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5.75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5.75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5.75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5.75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.75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5.75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5.75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5.75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5.75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5.75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5.75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5.75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5.75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5.75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5.75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5.75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5.75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5.75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5.75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5.75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5.75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5.75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5.75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5.75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5.75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5.75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.75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5.75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5.75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5.75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5.75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5.75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5.75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5.75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5.75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5.75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5.75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5.75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5.75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5.75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5.75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5.75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5.75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5.75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5.75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5.75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5.75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5.75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5.75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5.75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5.75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5.75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5.75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5.75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5.75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5.75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5.75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5.75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5.75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5.75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5.75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5.75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5.75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5.75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5.75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5.75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5.75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5.75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5.75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5.75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5.75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5.75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5.75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5.75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5.75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5.75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5.75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5.75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5.75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5.75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5.75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5.75" x14ac:dyDescent="0.2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5.75" x14ac:dyDescent="0.2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5.75" x14ac:dyDescent="0.2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5.75" x14ac:dyDescent="0.2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5.75" x14ac:dyDescent="0.2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5.75" x14ac:dyDescent="0.2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5.75" x14ac:dyDescent="0.2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5.75" x14ac:dyDescent="0.2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5.75" x14ac:dyDescent="0.2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5.75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5.75" x14ac:dyDescent="0.2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5.75" x14ac:dyDescent="0.2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5.75" x14ac:dyDescent="0.2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5.75" x14ac:dyDescent="0.2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5.75" x14ac:dyDescent="0.2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5.75" x14ac:dyDescent="0.2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5.75" x14ac:dyDescent="0.2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5.75" x14ac:dyDescent="0.2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5.75" x14ac:dyDescent="0.2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5.75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5.75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5.75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5.75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5.75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5.75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5.75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5.75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5.75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5.75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5.75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5.75" x14ac:dyDescent="0.2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5.75" x14ac:dyDescent="0.2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5.75" x14ac:dyDescent="0.2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5.75" x14ac:dyDescent="0.2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5.75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5.75" x14ac:dyDescent="0.2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5.75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5.75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5.75" x14ac:dyDescent="0.2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5.75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5.75" x14ac:dyDescent="0.2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5.75" x14ac:dyDescent="0.2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5.75" x14ac:dyDescent="0.2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5.75" x14ac:dyDescent="0.2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5.75" x14ac:dyDescent="0.2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5.75" x14ac:dyDescent="0.2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5.75" x14ac:dyDescent="0.2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5.75" x14ac:dyDescent="0.2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5.75" x14ac:dyDescent="0.2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5.75" x14ac:dyDescent="0.2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5.75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5.75" x14ac:dyDescent="0.2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5.75" x14ac:dyDescent="0.2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5.75" x14ac:dyDescent="0.2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5.75" x14ac:dyDescent="0.2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5.75" x14ac:dyDescent="0.2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5.75" x14ac:dyDescent="0.2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5.75" x14ac:dyDescent="0.2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5.75" x14ac:dyDescent="0.2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5.75" x14ac:dyDescent="0.2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5.75" x14ac:dyDescent="0.2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5.75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5.75" x14ac:dyDescent="0.2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5.75" x14ac:dyDescent="0.2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5.75" x14ac:dyDescent="0.2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5.75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5.75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5.75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5.75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5.75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5.75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5.75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5.75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5.75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5.75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5.75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5.75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5.75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5.75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5.75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5.75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5.75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5.75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5.75" x14ac:dyDescent="0.2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5.75" x14ac:dyDescent="0.2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5.75" x14ac:dyDescent="0.2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5.75" x14ac:dyDescent="0.2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5.75" x14ac:dyDescent="0.2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5.75" x14ac:dyDescent="0.2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5.75" x14ac:dyDescent="0.2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5.75" x14ac:dyDescent="0.2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5.75" x14ac:dyDescent="0.2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5.75" x14ac:dyDescent="0.2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5.75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5.75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5.75" x14ac:dyDescent="0.2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5.75" x14ac:dyDescent="0.2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5.75" x14ac:dyDescent="0.2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5.75" x14ac:dyDescent="0.2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5.75" x14ac:dyDescent="0.2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5.75" x14ac:dyDescent="0.2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5.75" x14ac:dyDescent="0.2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5.75" x14ac:dyDescent="0.2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5.75" x14ac:dyDescent="0.2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5.75" x14ac:dyDescent="0.2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5.75" x14ac:dyDescent="0.2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5.75" x14ac:dyDescent="0.2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5.75" x14ac:dyDescent="0.2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5.75" x14ac:dyDescent="0.2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5.75" x14ac:dyDescent="0.2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5.75" x14ac:dyDescent="0.2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5.75" x14ac:dyDescent="0.2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5.75" x14ac:dyDescent="0.2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5.75" x14ac:dyDescent="0.2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5.75" x14ac:dyDescent="0.2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5.75" x14ac:dyDescent="0.2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5.75" x14ac:dyDescent="0.2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5.75" x14ac:dyDescent="0.2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5.75" x14ac:dyDescent="0.2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5.75" x14ac:dyDescent="0.2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5.75" x14ac:dyDescent="0.2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5.75" x14ac:dyDescent="0.2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5.75" x14ac:dyDescent="0.2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5.75" x14ac:dyDescent="0.2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5.75" x14ac:dyDescent="0.2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5.75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5.75" x14ac:dyDescent="0.2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5.75" x14ac:dyDescent="0.2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5.75" x14ac:dyDescent="0.2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5.75" x14ac:dyDescent="0.2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5.75" x14ac:dyDescent="0.2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5.75" x14ac:dyDescent="0.2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5.75" x14ac:dyDescent="0.2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5.75" x14ac:dyDescent="0.2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5.75" x14ac:dyDescent="0.2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5.75" x14ac:dyDescent="0.2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5.75" x14ac:dyDescent="0.2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5.75" x14ac:dyDescent="0.2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5.75" x14ac:dyDescent="0.2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5.75" x14ac:dyDescent="0.2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5.75" x14ac:dyDescent="0.2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5.75" x14ac:dyDescent="0.2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5.75" x14ac:dyDescent="0.2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5.75" x14ac:dyDescent="0.2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5.75" x14ac:dyDescent="0.2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5.75" x14ac:dyDescent="0.2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5.75" x14ac:dyDescent="0.2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5.75" x14ac:dyDescent="0.2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5.75" x14ac:dyDescent="0.2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5.75" x14ac:dyDescent="0.2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5.75" x14ac:dyDescent="0.2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5.75" x14ac:dyDescent="0.2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5.75" x14ac:dyDescent="0.2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5.75" x14ac:dyDescent="0.2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5.75" x14ac:dyDescent="0.2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5.75" x14ac:dyDescent="0.2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5.75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5.75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5.75" x14ac:dyDescent="0.2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5.75" x14ac:dyDescent="0.2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5.75" x14ac:dyDescent="0.2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5.75" x14ac:dyDescent="0.2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5.75" x14ac:dyDescent="0.2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5.75" x14ac:dyDescent="0.2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5.75" x14ac:dyDescent="0.2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5.75" x14ac:dyDescent="0.2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5.75" x14ac:dyDescent="0.2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5.75" x14ac:dyDescent="0.2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5.75" x14ac:dyDescent="0.2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5.75" x14ac:dyDescent="0.2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5.75" x14ac:dyDescent="0.2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5.75" x14ac:dyDescent="0.2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5.75" x14ac:dyDescent="0.2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5.75" x14ac:dyDescent="0.2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5.75" x14ac:dyDescent="0.2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5.75" x14ac:dyDescent="0.2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5.75" x14ac:dyDescent="0.2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5.75" x14ac:dyDescent="0.2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5.75" x14ac:dyDescent="0.2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5.75" x14ac:dyDescent="0.2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5.75" x14ac:dyDescent="0.2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5.75" x14ac:dyDescent="0.2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5.75" x14ac:dyDescent="0.2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5.75" x14ac:dyDescent="0.2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5.75" x14ac:dyDescent="0.2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5.75" x14ac:dyDescent="0.2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5.75" x14ac:dyDescent="0.2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5.75" x14ac:dyDescent="0.2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5.75" x14ac:dyDescent="0.2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5.75" x14ac:dyDescent="0.2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5.75" x14ac:dyDescent="0.2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5.75" x14ac:dyDescent="0.2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5.75" x14ac:dyDescent="0.2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5.75" x14ac:dyDescent="0.2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5.75" x14ac:dyDescent="0.2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5.75" x14ac:dyDescent="0.2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5.75" x14ac:dyDescent="0.2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5.75" x14ac:dyDescent="0.2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5.75" x14ac:dyDescent="0.2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5.75" x14ac:dyDescent="0.2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5.75" x14ac:dyDescent="0.2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5.75" x14ac:dyDescent="0.2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5.75" x14ac:dyDescent="0.2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5.75" x14ac:dyDescent="0.2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5.75" x14ac:dyDescent="0.2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5.75" x14ac:dyDescent="0.2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5.75" x14ac:dyDescent="0.2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5.75" x14ac:dyDescent="0.2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5.75" x14ac:dyDescent="0.2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5.75" x14ac:dyDescent="0.2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5.75" x14ac:dyDescent="0.2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5.75" x14ac:dyDescent="0.2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5.75" x14ac:dyDescent="0.2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5.75" x14ac:dyDescent="0.2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5.75" x14ac:dyDescent="0.2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5.75" x14ac:dyDescent="0.2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5.75" x14ac:dyDescent="0.2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5.75" x14ac:dyDescent="0.2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5.75" x14ac:dyDescent="0.2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5.75" x14ac:dyDescent="0.2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5.75" x14ac:dyDescent="0.2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5.75" x14ac:dyDescent="0.2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5.75" x14ac:dyDescent="0.2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5.75" x14ac:dyDescent="0.2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5.75" x14ac:dyDescent="0.2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5.75" x14ac:dyDescent="0.2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5.75" x14ac:dyDescent="0.2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5.75" x14ac:dyDescent="0.2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5.75" x14ac:dyDescent="0.2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5.75" x14ac:dyDescent="0.2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5.75" x14ac:dyDescent="0.2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5.75" x14ac:dyDescent="0.2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5.75" x14ac:dyDescent="0.2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5.75" x14ac:dyDescent="0.2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5.75" x14ac:dyDescent="0.2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5.75" x14ac:dyDescent="0.2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5.75" x14ac:dyDescent="0.2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5.75" x14ac:dyDescent="0.2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5.75" x14ac:dyDescent="0.2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5.75" x14ac:dyDescent="0.2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5.75" x14ac:dyDescent="0.2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5.75" x14ac:dyDescent="0.2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5.75" x14ac:dyDescent="0.2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5.75" x14ac:dyDescent="0.2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5.75" x14ac:dyDescent="0.2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5.75" x14ac:dyDescent="0.2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5.75" x14ac:dyDescent="0.2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5.75" x14ac:dyDescent="0.2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5.75" x14ac:dyDescent="0.2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5.75" x14ac:dyDescent="0.2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5.75" x14ac:dyDescent="0.2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5.75" x14ac:dyDescent="0.2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5.75" x14ac:dyDescent="0.2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5.75" x14ac:dyDescent="0.2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5.75" x14ac:dyDescent="0.2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5.75" x14ac:dyDescent="0.2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5.75" x14ac:dyDescent="0.2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5.75" x14ac:dyDescent="0.2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5.75" x14ac:dyDescent="0.2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5.75" x14ac:dyDescent="0.2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5.75" x14ac:dyDescent="0.2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5.75" x14ac:dyDescent="0.2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5.75" x14ac:dyDescent="0.2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5.75" x14ac:dyDescent="0.2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5.75" x14ac:dyDescent="0.2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5.75" x14ac:dyDescent="0.2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5.75" x14ac:dyDescent="0.2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5.75" x14ac:dyDescent="0.2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5.75" x14ac:dyDescent="0.2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5.75" x14ac:dyDescent="0.2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5.75" x14ac:dyDescent="0.2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5.75" x14ac:dyDescent="0.2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5.75" x14ac:dyDescent="0.2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5.75" x14ac:dyDescent="0.2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5.75" x14ac:dyDescent="0.2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5.75" x14ac:dyDescent="0.2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5.75" x14ac:dyDescent="0.2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5.75" x14ac:dyDescent="0.2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5.75" x14ac:dyDescent="0.2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5.75" x14ac:dyDescent="0.2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5.75" x14ac:dyDescent="0.2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5.75" x14ac:dyDescent="0.2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5.75" x14ac:dyDescent="0.2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5.75" x14ac:dyDescent="0.2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5.75" x14ac:dyDescent="0.2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5.75" x14ac:dyDescent="0.2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5.75" x14ac:dyDescent="0.2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5.75" x14ac:dyDescent="0.2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5.75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5.75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5.75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5.75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5.75" x14ac:dyDescent="0.2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5.75" x14ac:dyDescent="0.2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5.75" x14ac:dyDescent="0.2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5.75" x14ac:dyDescent="0.2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5.75" x14ac:dyDescent="0.2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5.75" x14ac:dyDescent="0.2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5.75" x14ac:dyDescent="0.2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5.75" x14ac:dyDescent="0.2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5.75" x14ac:dyDescent="0.2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5.75" x14ac:dyDescent="0.2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5.75" x14ac:dyDescent="0.2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5.75" x14ac:dyDescent="0.2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5.75" x14ac:dyDescent="0.2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5.75" x14ac:dyDescent="0.2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5.75" x14ac:dyDescent="0.2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5.75" x14ac:dyDescent="0.2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5.75" x14ac:dyDescent="0.2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5.75" x14ac:dyDescent="0.2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5.75" x14ac:dyDescent="0.2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5.75" x14ac:dyDescent="0.2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5.75" x14ac:dyDescent="0.2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5.75" x14ac:dyDescent="0.2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5.75" x14ac:dyDescent="0.2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5.75" x14ac:dyDescent="0.2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5.75" x14ac:dyDescent="0.2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5.75" x14ac:dyDescent="0.2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5.75" x14ac:dyDescent="0.2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5.75" x14ac:dyDescent="0.2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5.75" x14ac:dyDescent="0.2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5.75" x14ac:dyDescent="0.2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5.75" x14ac:dyDescent="0.2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5.75" x14ac:dyDescent="0.2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5.75" x14ac:dyDescent="0.2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5.75" x14ac:dyDescent="0.2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5.75" x14ac:dyDescent="0.2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5.75" x14ac:dyDescent="0.2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5.75" x14ac:dyDescent="0.2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5.75" x14ac:dyDescent="0.2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5.75" x14ac:dyDescent="0.2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5.75" x14ac:dyDescent="0.2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5.75" x14ac:dyDescent="0.2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5.75" x14ac:dyDescent="0.2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5.75" x14ac:dyDescent="0.2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5.75" x14ac:dyDescent="0.2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5.75" x14ac:dyDescent="0.2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5.75" x14ac:dyDescent="0.2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5.75" x14ac:dyDescent="0.2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5.75" x14ac:dyDescent="0.2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5.75" x14ac:dyDescent="0.2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5.75" x14ac:dyDescent="0.2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5.75" x14ac:dyDescent="0.2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5.75" x14ac:dyDescent="0.2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5.75" x14ac:dyDescent="0.2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5.75" x14ac:dyDescent="0.2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5.75" x14ac:dyDescent="0.2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5.75" x14ac:dyDescent="0.2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5.75" x14ac:dyDescent="0.2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5.75" x14ac:dyDescent="0.2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5.75" x14ac:dyDescent="0.2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5.75" x14ac:dyDescent="0.2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5.75" x14ac:dyDescent="0.2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5.75" x14ac:dyDescent="0.2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5.75" x14ac:dyDescent="0.2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5.75" x14ac:dyDescent="0.2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5.75" x14ac:dyDescent="0.2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5.75" x14ac:dyDescent="0.2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5.75" x14ac:dyDescent="0.2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5.75" x14ac:dyDescent="0.2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5.75" x14ac:dyDescent="0.2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5.75" x14ac:dyDescent="0.2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5.75" x14ac:dyDescent="0.2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5.75" x14ac:dyDescent="0.2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5.75" x14ac:dyDescent="0.2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5.75" x14ac:dyDescent="0.2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5.75" x14ac:dyDescent="0.2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5.75" x14ac:dyDescent="0.2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5.75" x14ac:dyDescent="0.2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5.75" x14ac:dyDescent="0.2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5.75" x14ac:dyDescent="0.2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5.75" x14ac:dyDescent="0.2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5.75" x14ac:dyDescent="0.2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5.75" x14ac:dyDescent="0.2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5.75" x14ac:dyDescent="0.2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5.75" x14ac:dyDescent="0.2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5.75" x14ac:dyDescent="0.2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5.75" x14ac:dyDescent="0.2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5.75" x14ac:dyDescent="0.2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5.75" x14ac:dyDescent="0.2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5.75" x14ac:dyDescent="0.2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5.75" x14ac:dyDescent="0.2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5.75" x14ac:dyDescent="0.2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5.75" x14ac:dyDescent="0.2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5.75" x14ac:dyDescent="0.2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5.75" x14ac:dyDescent="0.2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5.75" x14ac:dyDescent="0.2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5.75" x14ac:dyDescent="0.2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5.75" x14ac:dyDescent="0.2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5.75" x14ac:dyDescent="0.2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5.75" x14ac:dyDescent="0.2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5.75" x14ac:dyDescent="0.2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5.75" x14ac:dyDescent="0.2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5.75" x14ac:dyDescent="0.2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5.75" x14ac:dyDescent="0.2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5.75" x14ac:dyDescent="0.2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5.75" x14ac:dyDescent="0.2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5.75" x14ac:dyDescent="0.2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5.75" x14ac:dyDescent="0.2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5.75" x14ac:dyDescent="0.2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5.75" x14ac:dyDescent="0.2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5.75" x14ac:dyDescent="0.2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5.75" x14ac:dyDescent="0.2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5.75" x14ac:dyDescent="0.2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5.75" x14ac:dyDescent="0.2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5.75" x14ac:dyDescent="0.2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5.75" x14ac:dyDescent="0.2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5.75" x14ac:dyDescent="0.2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5.75" x14ac:dyDescent="0.2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5.75" x14ac:dyDescent="0.2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5.75" x14ac:dyDescent="0.2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5.75" x14ac:dyDescent="0.2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5.75" x14ac:dyDescent="0.2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5.75" x14ac:dyDescent="0.2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5.75" x14ac:dyDescent="0.2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5.75" x14ac:dyDescent="0.2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5.75" x14ac:dyDescent="0.2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5.75" x14ac:dyDescent="0.2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5.75" x14ac:dyDescent="0.2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5.75" x14ac:dyDescent="0.2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5.75" x14ac:dyDescent="0.2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5.75" x14ac:dyDescent="0.2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5.75" x14ac:dyDescent="0.2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5.75" x14ac:dyDescent="0.2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5.75" x14ac:dyDescent="0.2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5.75" x14ac:dyDescent="0.2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5.75" x14ac:dyDescent="0.2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5.75" x14ac:dyDescent="0.2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5.75" x14ac:dyDescent="0.2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5.75" x14ac:dyDescent="0.2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5.75" x14ac:dyDescent="0.2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5.75" x14ac:dyDescent="0.2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5.75" x14ac:dyDescent="0.2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5.75" x14ac:dyDescent="0.2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5.75" x14ac:dyDescent="0.2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5.75" x14ac:dyDescent="0.2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5.75" x14ac:dyDescent="0.2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5.75" x14ac:dyDescent="0.2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5.75" x14ac:dyDescent="0.2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5.75" x14ac:dyDescent="0.2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5.75" x14ac:dyDescent="0.2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5.75" x14ac:dyDescent="0.2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5.75" x14ac:dyDescent="0.2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5.75" x14ac:dyDescent="0.2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5.75" x14ac:dyDescent="0.2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5.75" x14ac:dyDescent="0.2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5.75" x14ac:dyDescent="0.2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5.75" x14ac:dyDescent="0.2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5.75" x14ac:dyDescent="0.2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5.75" x14ac:dyDescent="0.2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5.75" x14ac:dyDescent="0.2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5.75" x14ac:dyDescent="0.2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5.75" x14ac:dyDescent="0.2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5.75" x14ac:dyDescent="0.2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5.75" x14ac:dyDescent="0.2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5.75" x14ac:dyDescent="0.2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5.75" x14ac:dyDescent="0.2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5.75" x14ac:dyDescent="0.2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5.75" x14ac:dyDescent="0.2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5.75" x14ac:dyDescent="0.2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5.75" x14ac:dyDescent="0.2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5.75" x14ac:dyDescent="0.2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5.75" x14ac:dyDescent="0.2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5.75" x14ac:dyDescent="0.2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5.75" x14ac:dyDescent="0.2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5.75" x14ac:dyDescent="0.2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5.75" x14ac:dyDescent="0.2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5.75" x14ac:dyDescent="0.2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5.75" x14ac:dyDescent="0.2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5.75" x14ac:dyDescent="0.2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5.75" x14ac:dyDescent="0.2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5.75" x14ac:dyDescent="0.2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5.75" x14ac:dyDescent="0.2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5.75" x14ac:dyDescent="0.2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5.75" x14ac:dyDescent="0.2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5.75" x14ac:dyDescent="0.2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5.75" x14ac:dyDescent="0.2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5.75" x14ac:dyDescent="0.2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5.75" x14ac:dyDescent="0.2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5.75" x14ac:dyDescent="0.2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5.75" x14ac:dyDescent="0.2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5.75" x14ac:dyDescent="0.2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5.75" x14ac:dyDescent="0.2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5.75" x14ac:dyDescent="0.2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5.75" x14ac:dyDescent="0.2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5.75" x14ac:dyDescent="0.2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5.75" x14ac:dyDescent="0.2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5.75" x14ac:dyDescent="0.2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5.75" x14ac:dyDescent="0.2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5.75" x14ac:dyDescent="0.2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5.75" x14ac:dyDescent="0.2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5.75" x14ac:dyDescent="0.2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5.75" x14ac:dyDescent="0.2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5.75" x14ac:dyDescent="0.2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5.75" x14ac:dyDescent="0.2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5.75" x14ac:dyDescent="0.2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5.75" x14ac:dyDescent="0.2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5.75" x14ac:dyDescent="0.2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5.75" x14ac:dyDescent="0.2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5.75" x14ac:dyDescent="0.2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5.75" x14ac:dyDescent="0.2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5.75" x14ac:dyDescent="0.2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5.75" x14ac:dyDescent="0.2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5.75" x14ac:dyDescent="0.2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5.75" x14ac:dyDescent="0.2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5.75" x14ac:dyDescent="0.2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5.75" x14ac:dyDescent="0.2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5.75" x14ac:dyDescent="0.2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5.75" x14ac:dyDescent="0.2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5.75" x14ac:dyDescent="0.2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5.75" x14ac:dyDescent="0.2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5.75" x14ac:dyDescent="0.2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5.75" x14ac:dyDescent="0.2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5.75" x14ac:dyDescent="0.2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5.75" x14ac:dyDescent="0.2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5.75" x14ac:dyDescent="0.2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5.75" x14ac:dyDescent="0.2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5.75" x14ac:dyDescent="0.2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5.75" x14ac:dyDescent="0.2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5.75" x14ac:dyDescent="0.2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5.75" x14ac:dyDescent="0.2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5.75" x14ac:dyDescent="0.2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5.75" x14ac:dyDescent="0.2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5.75" x14ac:dyDescent="0.2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5.75" x14ac:dyDescent="0.2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5.75" x14ac:dyDescent="0.2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5.75" x14ac:dyDescent="0.2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5.75" x14ac:dyDescent="0.2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5.75" x14ac:dyDescent="0.2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5.75" x14ac:dyDescent="0.2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5.75" x14ac:dyDescent="0.2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5.75" x14ac:dyDescent="0.2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5.75" x14ac:dyDescent="0.2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5.75" x14ac:dyDescent="0.2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5.75" x14ac:dyDescent="0.2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5.75" x14ac:dyDescent="0.2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5.75" x14ac:dyDescent="0.2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5.75" x14ac:dyDescent="0.2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5.75" x14ac:dyDescent="0.2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5.75" x14ac:dyDescent="0.2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5.75" x14ac:dyDescent="0.2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5.75" x14ac:dyDescent="0.2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5.75" x14ac:dyDescent="0.2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5.75" x14ac:dyDescent="0.2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5.75" x14ac:dyDescent="0.2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5.75" x14ac:dyDescent="0.2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5.75" x14ac:dyDescent="0.2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5.75" x14ac:dyDescent="0.2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5.75" x14ac:dyDescent="0.2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5.75" x14ac:dyDescent="0.2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5.75" x14ac:dyDescent="0.2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5.75" x14ac:dyDescent="0.2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5.75" x14ac:dyDescent="0.2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5.75" x14ac:dyDescent="0.2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5.75" x14ac:dyDescent="0.2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5.75" x14ac:dyDescent="0.2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5.75" x14ac:dyDescent="0.2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5.75" x14ac:dyDescent="0.2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5.75" x14ac:dyDescent="0.2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5.75" x14ac:dyDescent="0.2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5.75" x14ac:dyDescent="0.2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5.75" x14ac:dyDescent="0.2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5.75" x14ac:dyDescent="0.2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5.75" x14ac:dyDescent="0.2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5.75" x14ac:dyDescent="0.2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5.75" x14ac:dyDescent="0.2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5.75" x14ac:dyDescent="0.2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5.75" x14ac:dyDescent="0.2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5.75" x14ac:dyDescent="0.2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5.75" x14ac:dyDescent="0.2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5.75" x14ac:dyDescent="0.2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5.75" x14ac:dyDescent="0.2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5.75" x14ac:dyDescent="0.2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5.75" x14ac:dyDescent="0.2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5.75" x14ac:dyDescent="0.2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5.75" x14ac:dyDescent="0.2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5.75" x14ac:dyDescent="0.2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5.75" x14ac:dyDescent="0.2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5.75" x14ac:dyDescent="0.2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5.75" x14ac:dyDescent="0.2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5.75" x14ac:dyDescent="0.2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5.75" x14ac:dyDescent="0.2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5.75" x14ac:dyDescent="0.2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5.75" x14ac:dyDescent="0.2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5.75" x14ac:dyDescent="0.2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5.75" x14ac:dyDescent="0.2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5.75" x14ac:dyDescent="0.2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5.75" x14ac:dyDescent="0.2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5.75" x14ac:dyDescent="0.2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5.75" x14ac:dyDescent="0.2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5.75" x14ac:dyDescent="0.2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5.75" x14ac:dyDescent="0.2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5.75" x14ac:dyDescent="0.2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5.75" x14ac:dyDescent="0.2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5.75" x14ac:dyDescent="0.2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5.75" x14ac:dyDescent="0.2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5.75" x14ac:dyDescent="0.2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5.75" x14ac:dyDescent="0.2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5.75" x14ac:dyDescent="0.2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5.75" x14ac:dyDescent="0.2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5.75" x14ac:dyDescent="0.2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5.75" x14ac:dyDescent="0.2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5.75" x14ac:dyDescent="0.2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5.75" x14ac:dyDescent="0.2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5.75" x14ac:dyDescent="0.2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5.75" x14ac:dyDescent="0.2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5.75" x14ac:dyDescent="0.2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5.75" x14ac:dyDescent="0.2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5.75" x14ac:dyDescent="0.2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5.75" x14ac:dyDescent="0.2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5.75" x14ac:dyDescent="0.2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5.75" x14ac:dyDescent="0.2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5.75" x14ac:dyDescent="0.2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5.75" x14ac:dyDescent="0.2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5.75" x14ac:dyDescent="0.2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5.75" x14ac:dyDescent="0.2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5.75" x14ac:dyDescent="0.2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5.75" x14ac:dyDescent="0.2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5.75" x14ac:dyDescent="0.2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5.75" x14ac:dyDescent="0.2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5.75" x14ac:dyDescent="0.2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5.75" x14ac:dyDescent="0.2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5.75" x14ac:dyDescent="0.2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5.75" x14ac:dyDescent="0.2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5.75" x14ac:dyDescent="0.2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5.75" x14ac:dyDescent="0.2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5.75" x14ac:dyDescent="0.2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5.75" x14ac:dyDescent="0.2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5.75" x14ac:dyDescent="0.2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5.75" x14ac:dyDescent="0.2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5.75" x14ac:dyDescent="0.2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5.75" x14ac:dyDescent="0.2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5.75" x14ac:dyDescent="0.2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5.75" x14ac:dyDescent="0.2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5.75" x14ac:dyDescent="0.2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5.75" x14ac:dyDescent="0.2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5.75" x14ac:dyDescent="0.2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5.75" x14ac:dyDescent="0.2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5.75" x14ac:dyDescent="0.2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5.75" x14ac:dyDescent="0.2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5.75" x14ac:dyDescent="0.2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5.75" x14ac:dyDescent="0.25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5.75" x14ac:dyDescent="0.25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5.75" x14ac:dyDescent="0.25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5.75" x14ac:dyDescent="0.25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5.75" x14ac:dyDescent="0.25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5.75" x14ac:dyDescent="0.25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5.75" x14ac:dyDescent="0.25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5.75" x14ac:dyDescent="0.25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5.75" x14ac:dyDescent="0.25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5.75" x14ac:dyDescent="0.25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5.75" x14ac:dyDescent="0.25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5.75" x14ac:dyDescent="0.25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5.75" x14ac:dyDescent="0.25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5.75" x14ac:dyDescent="0.25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5.75" x14ac:dyDescent="0.25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5.75" x14ac:dyDescent="0.25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5.75" x14ac:dyDescent="0.25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5.75" x14ac:dyDescent="0.25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5.75" x14ac:dyDescent="0.25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5.75" x14ac:dyDescent="0.25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5.75" x14ac:dyDescent="0.25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5.75" x14ac:dyDescent="0.25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5.75" x14ac:dyDescent="0.25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5.75" x14ac:dyDescent="0.25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5.75" x14ac:dyDescent="0.25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5.75" x14ac:dyDescent="0.25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5.75" x14ac:dyDescent="0.25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5.75" x14ac:dyDescent="0.25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5.75" x14ac:dyDescent="0.25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5.75" x14ac:dyDescent="0.25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5.75" x14ac:dyDescent="0.25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5.75" x14ac:dyDescent="0.25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5.75" x14ac:dyDescent="0.25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5.75" x14ac:dyDescent="0.25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5.75" x14ac:dyDescent="0.25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5.75" x14ac:dyDescent="0.25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5.75" x14ac:dyDescent="0.25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5.75" x14ac:dyDescent="0.25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5.75" x14ac:dyDescent="0.25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5.75" x14ac:dyDescent="0.25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5.75" x14ac:dyDescent="0.25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5.75" x14ac:dyDescent="0.25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5.75" x14ac:dyDescent="0.25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5.75" x14ac:dyDescent="0.25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5.75" x14ac:dyDescent="0.25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sheetProtection password="BC63" sheet="1" objects="1" scenarios="1"/>
  <mergeCells count="43">
    <mergeCell ref="B10:B13"/>
    <mergeCell ref="C11:E11"/>
    <mergeCell ref="C12:E12"/>
    <mergeCell ref="C10:E10"/>
    <mergeCell ref="C13:E13"/>
    <mergeCell ref="A38:C39"/>
    <mergeCell ref="A43:D43"/>
    <mergeCell ref="A32:C33"/>
    <mergeCell ref="A30:C31"/>
    <mergeCell ref="A130:D130"/>
    <mergeCell ref="A100:D100"/>
    <mergeCell ref="A81:D81"/>
    <mergeCell ref="A62:D62"/>
    <mergeCell ref="D34:D35"/>
    <mergeCell ref="A34:C35"/>
    <mergeCell ref="B14:E15"/>
    <mergeCell ref="F14:F15"/>
    <mergeCell ref="D36:D37"/>
    <mergeCell ref="E36:E37"/>
    <mergeCell ref="A36:C37"/>
    <mergeCell ref="E34:E35"/>
    <mergeCell ref="B22:D23"/>
    <mergeCell ref="A24:A25"/>
    <mergeCell ref="B24:D25"/>
    <mergeCell ref="A22:A23"/>
    <mergeCell ref="E38:E39"/>
    <mergeCell ref="D38:D39"/>
    <mergeCell ref="G30:G31"/>
    <mergeCell ref="G24:H25"/>
    <mergeCell ref="I24:I25"/>
    <mergeCell ref="E30:E31"/>
    <mergeCell ref="D30:D31"/>
    <mergeCell ref="G32:G33"/>
    <mergeCell ref="F32:F33"/>
    <mergeCell ref="D32:D33"/>
    <mergeCell ref="E32:E33"/>
    <mergeCell ref="F30:F31"/>
    <mergeCell ref="F36:F37"/>
    <mergeCell ref="G36:G37"/>
    <mergeCell ref="F38:F39"/>
    <mergeCell ref="G34:G35"/>
    <mergeCell ref="F34:F35"/>
    <mergeCell ref="G38:G39"/>
  </mergeCells>
  <conditionalFormatting sqref="I24:Z25">
    <cfRule type="cellIs" dxfId="10" priority="1" operator="lessThan">
      <formula>0</formula>
    </cfRule>
  </conditionalFormatting>
  <conditionalFormatting sqref="I24:Z25">
    <cfRule type="cellIs" dxfId="9" priority="2" operator="lessThan">
      <formula>0</formula>
    </cfRule>
  </conditionalFormatting>
  <conditionalFormatting sqref="E30:E39">
    <cfRule type="cellIs" dxfId="8" priority="3" operator="lessThan">
      <formula>0</formula>
    </cfRule>
  </conditionalFormatting>
  <conditionalFormatting sqref="E30:E39">
    <cfRule type="expression" dxfId="7" priority="4">
      <formula>COUNTIF($E$30:$E$39,$E30:$E39)&gt;1</formula>
    </cfRule>
  </conditionalFormatting>
  <conditionalFormatting sqref="D30:D39">
    <cfRule type="containsBlanks" dxfId="6" priority="5">
      <formula>LEN(TRIM(D30))=0</formula>
    </cfRule>
  </conditionalFormatting>
  <conditionalFormatting sqref="D30:D39">
    <cfRule type="containsBlanks" dxfId="5" priority="6">
      <formula>LEN(TRIM(D30))=0</formula>
    </cfRule>
  </conditionalFormatting>
  <conditionalFormatting sqref="F10">
    <cfRule type="cellIs" dxfId="4" priority="7" operator="equal">
      <formula>"OK"</formula>
    </cfRule>
  </conditionalFormatting>
  <conditionalFormatting sqref="F11">
    <cfRule type="cellIs" dxfId="3" priority="8" operator="equal">
      <formula>"OK"</formula>
    </cfRule>
  </conditionalFormatting>
  <conditionalFormatting sqref="F12">
    <cfRule type="cellIs" dxfId="2" priority="9" operator="equal">
      <formula>"OK"</formula>
    </cfRule>
  </conditionalFormatting>
  <conditionalFormatting sqref="F13">
    <cfRule type="cellIs" dxfId="1" priority="10" operator="equal">
      <formula>"OK"</formula>
    </cfRule>
  </conditionalFormatting>
  <conditionalFormatting sqref="F14">
    <cfRule type="cellIs" dxfId="0" priority="11" operator="equal">
      <formula>"VALIDO"</formula>
    </cfRule>
  </conditionalFormatting>
  <dataValidations count="6">
    <dataValidation type="list" allowBlank="1" sqref="D34">
      <formula1>$E$83:$E$98</formula1>
    </dataValidation>
    <dataValidation type="list" allowBlank="1" sqref="D30">
      <formula1>$E$45:$E$60</formula1>
    </dataValidation>
    <dataValidation type="list" allowBlank="1" sqref="D32">
      <formula1>$E$64:$E$79</formula1>
    </dataValidation>
    <dataValidation type="list" allowBlank="1" sqref="D36">
      <formula1>$E$102:$E$128</formula1>
    </dataValidation>
    <dataValidation type="list" allowBlank="1" sqref="D38">
      <formula1>$E$132:$E$144</formula1>
    </dataValidation>
    <dataValidation type="list" allowBlank="1" showErrorMessage="1" sqref="P66">
      <formula1>$A$24:$A$39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GIOCATORI</vt:lpstr>
      <vt:lpstr>TOP PLAYER</vt:lpstr>
      <vt:lpstr>PRIMA CATEGORIA</vt:lpstr>
      <vt:lpstr>SECONDA CATEGORIA</vt:lpstr>
      <vt:lpstr>TERZA CATEGORIA</vt:lpstr>
      <vt:lpstr>FEMMINILE &amp; Under</vt:lpstr>
      <vt:lpstr>RIEPILOGO</vt:lpstr>
      <vt:lpstr>FANTA SQUADRA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Nepi</dc:creator>
  <cp:lastModifiedBy>Fabio Nepi</cp:lastModifiedBy>
  <dcterms:created xsi:type="dcterms:W3CDTF">2017-02-22T10:39:48Z</dcterms:created>
  <dcterms:modified xsi:type="dcterms:W3CDTF">2017-02-22T10:39:48Z</dcterms:modified>
</cp:coreProperties>
</file>