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15"/>
  <workbookPr/>
  <mc:AlternateContent xmlns:mc="http://schemas.openxmlformats.org/markup-compatibility/2006">
    <mc:Choice Requires="x15">
      <x15ac:absPath xmlns:x15ac="http://schemas.microsoft.com/office/spreadsheetml/2010/11/ac" url="/Users/fabionepi/Desktop/FANTA FOOTGOLF/"/>
    </mc:Choice>
  </mc:AlternateContent>
  <bookViews>
    <workbookView xWindow="1040" yWindow="460" windowWidth="34160" windowHeight="19660" tabRatio="1000" firstSheet="7" activeTab="7"/>
  </bookViews>
  <sheets>
    <sheet name="GIOCATORI" sheetId="1" state="hidden" r:id="rId1"/>
    <sheet name="TOP PLAYER" sheetId="2" state="hidden" r:id="rId2"/>
    <sheet name="PRIMA CATEGORIA" sheetId="3" state="hidden" r:id="rId3"/>
    <sheet name="SECONDA CATEGORIA" sheetId="4" state="hidden" r:id="rId4"/>
    <sheet name="TERZA CATEGORIA" sheetId="5" state="hidden" r:id="rId5"/>
    <sheet name="FEMMINILE &amp; Under" sheetId="6" state="hidden" r:id="rId6"/>
    <sheet name="RIEPILOGO" sheetId="7" state="hidden" r:id="rId7"/>
    <sheet name="FANTA SQUADRA" sheetId="25" r:id="rId8"/>
    <sheet name="CLASSIFICA Assoluto M" sheetId="24" r:id="rId9"/>
    <sheet name="1° TAPPA" sheetId="10" r:id="rId10"/>
    <sheet name="2° TAPPA" sheetId="14" r:id="rId11"/>
    <sheet name="3° TAPPA" sheetId="17" r:id="rId12"/>
    <sheet name="4° TAPPA" sheetId="21" r:id="rId13"/>
    <sheet name="5° TAPPA" sheetId="23" r:id="rId14"/>
    <sheet name="6° TAPPA" sheetId="31" r:id="rId15"/>
    <sheet name="7° TAPPA" sheetId="33" r:id="rId16"/>
    <sheet name="8° TAPPA" sheetId="35" r:id="rId17"/>
    <sheet name="9° TAPPA" sheetId="37" r:id="rId18"/>
    <sheet name="10° TAPPA" sheetId="40" r:id="rId19"/>
    <sheet name="CLASSIFICA" sheetId="11" r:id="rId20"/>
  </sheets>
  <definedNames>
    <definedName name="_xlnm._FilterDatabase" localSheetId="18" hidden="1">'10° TAPPA'!$R$159:$R$346</definedName>
    <definedName name="_xlnm._FilterDatabase" localSheetId="10" hidden="1">'2° TAPPA'!$S$219:$S$406</definedName>
    <definedName name="_xlnm._FilterDatabase" localSheetId="11" hidden="1">'3° TAPPA'!$S$214:$S$401</definedName>
    <definedName name="_xlnm._FilterDatabase" localSheetId="12" hidden="1">'4° TAPPA'!$R$199:$R$386</definedName>
    <definedName name="_xlnm._FilterDatabase" localSheetId="13" hidden="1">'5° TAPPA'!$R$179:$R$371</definedName>
    <definedName name="_xlnm._FilterDatabase" localSheetId="14" hidden="1">'6° TAPPA'!$R$179:$R$376</definedName>
    <definedName name="_xlnm._FilterDatabase" localSheetId="15" hidden="1">'7° TAPPA'!$R$164:$R$351</definedName>
    <definedName name="_xlnm._FilterDatabase" localSheetId="16" hidden="1">'8° TAPPA'!$R$159:$R$346</definedName>
    <definedName name="_xlnm._FilterDatabase" localSheetId="17" hidden="1">'9° TAPPA'!$R$144:$R$331</definedName>
    <definedName name="_xlnm._FilterDatabase" localSheetId="19" hidden="1">CLASSIFICA!$C$7:$Q$61</definedName>
    <definedName name="_xlnm._FilterDatabase" localSheetId="8" hidden="1">'CLASSIFICA Assoluto M'!$A$10:$S$174</definedName>
    <definedName name="_xlnm._FilterDatabase" localSheetId="7" hidden="1">'FANTA SQUADRA'!$E$137:$E$258</definedName>
    <definedName name="_xlnm._FilterDatabase" localSheetId="0" hidden="1">GIOCATORI!$B$2:$F$165</definedName>
  </definedName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25" l="1"/>
  <c r="E36" i="25"/>
  <c r="E265" i="25"/>
  <c r="E264" i="25"/>
  <c r="E263" i="25"/>
  <c r="E262" i="25"/>
  <c r="E261" i="25"/>
  <c r="E260" i="25"/>
  <c r="E259" i="25"/>
  <c r="G96" i="24"/>
  <c r="G115" i="24"/>
  <c r="G93" i="24"/>
  <c r="G92" i="24"/>
  <c r="G87" i="24"/>
  <c r="G74" i="24"/>
  <c r="G68" i="24"/>
  <c r="F149" i="40"/>
  <c r="F154" i="40"/>
  <c r="F144" i="40"/>
  <c r="F139" i="40"/>
  <c r="F134" i="40"/>
  <c r="F129" i="40"/>
  <c r="F124" i="40"/>
  <c r="F119" i="40"/>
  <c r="F114" i="40"/>
  <c r="F109" i="40"/>
  <c r="F104" i="40"/>
  <c r="F99" i="40"/>
  <c r="F94" i="40"/>
  <c r="F89" i="40"/>
  <c r="F84" i="40"/>
  <c r="F79" i="40"/>
  <c r="F74" i="40"/>
  <c r="F64" i="40"/>
  <c r="F69" i="40"/>
  <c r="F59" i="40"/>
  <c r="F54" i="40"/>
  <c r="F49" i="40"/>
  <c r="F44" i="40"/>
  <c r="F39" i="40"/>
  <c r="F34" i="40"/>
  <c r="F29" i="40"/>
  <c r="F24" i="40"/>
  <c r="F19" i="40"/>
  <c r="F14" i="40"/>
  <c r="F9" i="40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F38" i="25"/>
  <c r="E38" i="25"/>
  <c r="E137" i="25"/>
  <c r="E138" i="25"/>
  <c r="E139" i="25"/>
  <c r="E140" i="25"/>
  <c r="E141" i="25"/>
  <c r="E142" i="25"/>
  <c r="E143" i="25"/>
  <c r="E144" i="25"/>
  <c r="E145" i="25"/>
  <c r="E146" i="25"/>
  <c r="E147" i="25"/>
  <c r="E148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5" i="25"/>
  <c r="E186" i="25"/>
  <c r="E187" i="25"/>
  <c r="E188" i="25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09" i="25"/>
  <c r="E210" i="25"/>
  <c r="E211" i="25"/>
  <c r="E212" i="25"/>
  <c r="E213" i="25"/>
  <c r="E214" i="25"/>
  <c r="E215" i="25"/>
  <c r="E216" i="25"/>
  <c r="E217" i="25"/>
  <c r="E218" i="25"/>
  <c r="E219" i="25"/>
  <c r="E220" i="25"/>
  <c r="E221" i="25"/>
  <c r="E222" i="25"/>
  <c r="E223" i="25"/>
  <c r="E224" i="25"/>
  <c r="E225" i="25"/>
  <c r="E226" i="25"/>
  <c r="E227" i="25"/>
  <c r="E228" i="25"/>
  <c r="E229" i="25"/>
  <c r="E230" i="25"/>
  <c r="E231" i="25"/>
  <c r="E232" i="25"/>
  <c r="E233" i="25"/>
  <c r="E234" i="25"/>
  <c r="E235" i="25"/>
  <c r="E236" i="25"/>
  <c r="E237" i="25"/>
  <c r="E238" i="25"/>
  <c r="E239" i="25"/>
  <c r="E240" i="25"/>
  <c r="E241" i="25"/>
  <c r="E242" i="25"/>
  <c r="E243" i="25"/>
  <c r="E244" i="25"/>
  <c r="E245" i="25"/>
  <c r="E246" i="25"/>
  <c r="E247" i="25"/>
  <c r="E248" i="25"/>
  <c r="E249" i="25"/>
  <c r="E250" i="25"/>
  <c r="E251" i="25"/>
  <c r="E252" i="25"/>
  <c r="E253" i="25"/>
  <c r="E254" i="25"/>
  <c r="E255" i="25"/>
  <c r="E256" i="25"/>
  <c r="E257" i="25"/>
  <c r="E258" i="25"/>
  <c r="G190" i="24"/>
  <c r="G22" i="24"/>
  <c r="F139" i="37"/>
  <c r="F134" i="37"/>
  <c r="F129" i="37"/>
  <c r="F124" i="37"/>
  <c r="F119" i="37"/>
  <c r="F114" i="37"/>
  <c r="F109" i="37"/>
  <c r="F104" i="37"/>
  <c r="F99" i="37"/>
  <c r="F94" i="37"/>
  <c r="F74" i="37"/>
  <c r="F89" i="37"/>
  <c r="F84" i="37"/>
  <c r="F79" i="37"/>
  <c r="F69" i="37"/>
  <c r="F64" i="37"/>
  <c r="F59" i="37"/>
  <c r="F54" i="37"/>
  <c r="F49" i="37"/>
  <c r="F44" i="37"/>
  <c r="F39" i="37"/>
  <c r="F34" i="37"/>
  <c r="F29" i="37"/>
  <c r="F24" i="37"/>
  <c r="F19" i="37"/>
  <c r="F14" i="37"/>
  <c r="F9" i="37"/>
  <c r="G78" i="24"/>
  <c r="G97" i="24"/>
  <c r="G85" i="24"/>
  <c r="G112" i="24"/>
  <c r="G119" i="24"/>
  <c r="G136" i="24"/>
  <c r="G121" i="24"/>
  <c r="G105" i="24"/>
  <c r="F154" i="35"/>
  <c r="F149" i="35"/>
  <c r="F144" i="35"/>
  <c r="F139" i="35"/>
  <c r="F134" i="35"/>
  <c r="F129" i="35"/>
  <c r="F119" i="35"/>
  <c r="F124" i="35"/>
  <c r="F114" i="35"/>
  <c r="F109" i="35"/>
  <c r="F104" i="35"/>
  <c r="F99" i="35"/>
  <c r="F94" i="35"/>
  <c r="F89" i="35"/>
  <c r="F84" i="35"/>
  <c r="F79" i="35"/>
  <c r="F74" i="35"/>
  <c r="F69" i="35"/>
  <c r="F64" i="35"/>
  <c r="F59" i="35"/>
  <c r="F54" i="35"/>
  <c r="F49" i="35"/>
  <c r="F44" i="35"/>
  <c r="F39" i="35"/>
  <c r="F34" i="35"/>
  <c r="F29" i="35"/>
  <c r="F24" i="35"/>
  <c r="F19" i="35"/>
  <c r="F14" i="35"/>
  <c r="F9" i="35"/>
  <c r="G138" i="24"/>
  <c r="G83" i="24"/>
  <c r="G77" i="24"/>
  <c r="G73" i="24"/>
  <c r="G60" i="24"/>
  <c r="G84" i="24"/>
  <c r="G100" i="24"/>
  <c r="G137" i="24"/>
  <c r="G86" i="24"/>
  <c r="F55" i="11"/>
  <c r="E55" i="11"/>
  <c r="F159" i="33"/>
  <c r="F154" i="33"/>
  <c r="F144" i="33"/>
  <c r="F149" i="33"/>
  <c r="F139" i="33"/>
  <c r="F129" i="33"/>
  <c r="F124" i="33"/>
  <c r="F119" i="33"/>
  <c r="F109" i="33"/>
  <c r="F104" i="33"/>
  <c r="F99" i="33"/>
  <c r="F94" i="33"/>
  <c r="F84" i="33"/>
  <c r="F79" i="33"/>
  <c r="F74" i="33"/>
  <c r="F59" i="33"/>
  <c r="F54" i="33"/>
  <c r="F49" i="33"/>
  <c r="F44" i="33"/>
  <c r="F39" i="33"/>
  <c r="F34" i="33"/>
  <c r="F29" i="33"/>
  <c r="F24" i="33"/>
  <c r="F19" i="33"/>
  <c r="F14" i="33"/>
  <c r="F69" i="33"/>
  <c r="F9" i="33"/>
  <c r="F89" i="33"/>
  <c r="F134" i="33"/>
  <c r="F114" i="33"/>
  <c r="F64" i="33"/>
  <c r="G98" i="24"/>
  <c r="F9" i="31"/>
  <c r="F14" i="31"/>
  <c r="G191" i="24"/>
  <c r="G195" i="24"/>
  <c r="G65" i="24"/>
  <c r="G118" i="24"/>
  <c r="G104" i="24"/>
  <c r="G95" i="24"/>
  <c r="G91" i="24"/>
  <c r="G90" i="24"/>
  <c r="G108" i="24"/>
  <c r="G82" i="24"/>
  <c r="G76" i="24"/>
  <c r="G103" i="24"/>
  <c r="G72" i="24"/>
  <c r="G183" i="24"/>
  <c r="F23" i="11"/>
  <c r="F205" i="31"/>
  <c r="F200" i="31"/>
  <c r="F174" i="31"/>
  <c r="F169" i="31"/>
  <c r="F164" i="31"/>
  <c r="F159" i="31"/>
  <c r="F154" i="31"/>
  <c r="F149" i="31"/>
  <c r="F144" i="31"/>
  <c r="F139" i="31"/>
  <c r="F134" i="31"/>
  <c r="F129" i="31"/>
  <c r="F124" i="31"/>
  <c r="F119" i="31"/>
  <c r="F114" i="31"/>
  <c r="F109" i="31"/>
  <c r="F104" i="31"/>
  <c r="F99" i="31"/>
  <c r="F94" i="31"/>
  <c r="F89" i="31"/>
  <c r="F79" i="31"/>
  <c r="F84" i="31"/>
  <c r="F74" i="31"/>
  <c r="F69" i="31"/>
  <c r="F64" i="31"/>
  <c r="F59" i="31"/>
  <c r="F54" i="31"/>
  <c r="F49" i="31"/>
  <c r="F44" i="31"/>
  <c r="F39" i="31"/>
  <c r="F34" i="31"/>
  <c r="F29" i="31"/>
  <c r="F24" i="31"/>
  <c r="F19" i="31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F34" i="25"/>
  <c r="E34" i="25"/>
  <c r="F32" i="25"/>
  <c r="E32" i="25"/>
  <c r="F30" i="25"/>
  <c r="E30" i="25"/>
  <c r="I23" i="25"/>
  <c r="B21" i="25"/>
  <c r="F11" i="25"/>
  <c r="A21" i="25"/>
  <c r="F10" i="25"/>
  <c r="V12" i="25"/>
  <c r="V11" i="25"/>
  <c r="P11" i="25"/>
  <c r="V10" i="25"/>
  <c r="V9" i="25"/>
  <c r="V8" i="25"/>
  <c r="T8" i="25"/>
  <c r="P8" i="25"/>
  <c r="G203" i="24"/>
  <c r="G201" i="24"/>
  <c r="G200" i="24"/>
  <c r="G202" i="24"/>
  <c r="G199" i="24"/>
  <c r="G205" i="24"/>
  <c r="G197" i="24"/>
  <c r="G196" i="24"/>
  <c r="G194" i="24"/>
  <c r="G198" i="24"/>
  <c r="G193" i="24"/>
  <c r="G192" i="24"/>
  <c r="G189" i="24"/>
  <c r="G188" i="24"/>
  <c r="G187" i="24"/>
  <c r="G186" i="24"/>
  <c r="G204" i="24"/>
  <c r="G185" i="24"/>
  <c r="G184" i="24"/>
  <c r="G67" i="24"/>
  <c r="G64" i="24"/>
  <c r="G178" i="24"/>
  <c r="G176" i="24"/>
  <c r="G170" i="24"/>
  <c r="G180" i="24"/>
  <c r="G174" i="24"/>
  <c r="G175" i="24"/>
  <c r="G27" i="24"/>
  <c r="G168" i="24"/>
  <c r="G167" i="24"/>
  <c r="G166" i="24"/>
  <c r="G165" i="24"/>
  <c r="G169" i="24"/>
  <c r="G161" i="24"/>
  <c r="G160" i="24"/>
  <c r="G173" i="24"/>
  <c r="G179" i="24"/>
  <c r="G163" i="24"/>
  <c r="G155" i="24"/>
  <c r="G59" i="24"/>
  <c r="G152" i="24"/>
  <c r="G157" i="24"/>
  <c r="G171" i="24"/>
  <c r="G147" i="24"/>
  <c r="G146" i="24"/>
  <c r="G143" i="24"/>
  <c r="G142" i="24"/>
  <c r="G141" i="24"/>
  <c r="G151" i="24"/>
  <c r="G154" i="24"/>
  <c r="G150" i="24"/>
  <c r="G164" i="24"/>
  <c r="G133" i="24"/>
  <c r="G134" i="24"/>
  <c r="G135" i="24"/>
  <c r="G148" i="24"/>
  <c r="G162" i="24"/>
  <c r="G128" i="24"/>
  <c r="G127" i="24"/>
  <c r="G126" i="24"/>
  <c r="G120" i="24"/>
  <c r="G156" i="24"/>
  <c r="G117" i="24"/>
  <c r="G140" i="24"/>
  <c r="G114" i="24"/>
  <c r="G145" i="24"/>
  <c r="G113" i="24"/>
  <c r="G51" i="24"/>
  <c r="G159" i="24"/>
  <c r="G110" i="24"/>
  <c r="G139" i="24"/>
  <c r="G109" i="24"/>
  <c r="G158" i="24"/>
  <c r="G144" i="24"/>
  <c r="G106" i="24"/>
  <c r="G177" i="24"/>
  <c r="G101" i="24"/>
  <c r="G130" i="24"/>
  <c r="G122" i="24"/>
  <c r="G99" i="24"/>
  <c r="G124" i="24"/>
  <c r="G111" i="24"/>
  <c r="G132" i="24"/>
  <c r="G94" i="24"/>
  <c r="G107" i="24"/>
  <c r="G116" i="24"/>
  <c r="G89" i="24"/>
  <c r="G153" i="24"/>
  <c r="G88" i="24"/>
  <c r="G131" i="24"/>
  <c r="G102" i="24"/>
  <c r="G81" i="24"/>
  <c r="G80" i="24"/>
  <c r="G79" i="24"/>
  <c r="G75" i="24"/>
  <c r="G149" i="24"/>
  <c r="G71" i="24"/>
  <c r="G70" i="24"/>
  <c r="G66" i="24"/>
  <c r="G47" i="24"/>
  <c r="G63" i="24"/>
  <c r="G69" i="24"/>
  <c r="G62" i="24"/>
  <c r="G61" i="24"/>
  <c r="G43" i="24"/>
  <c r="G172" i="24"/>
  <c r="G125" i="24"/>
  <c r="G57" i="24"/>
  <c r="G58" i="24"/>
  <c r="G49" i="24"/>
  <c r="G50" i="24"/>
  <c r="G129" i="24"/>
  <c r="G48" i="24"/>
  <c r="G54" i="24"/>
  <c r="G123" i="24"/>
  <c r="G46" i="24"/>
  <c r="G52" i="24"/>
  <c r="G34" i="24"/>
  <c r="G33" i="24"/>
  <c r="G45" i="24"/>
  <c r="G42" i="24"/>
  <c r="G53" i="24"/>
  <c r="G25" i="24"/>
  <c r="G40" i="24"/>
  <c r="G41" i="24"/>
  <c r="G55" i="24"/>
  <c r="G38" i="24"/>
  <c r="G56" i="24"/>
  <c r="G37" i="24"/>
  <c r="G39" i="24"/>
  <c r="G23" i="24"/>
  <c r="G44" i="24"/>
  <c r="G35" i="24"/>
  <c r="G28" i="24"/>
  <c r="G32" i="24"/>
  <c r="G30" i="24"/>
  <c r="G24" i="24"/>
  <c r="G36" i="24"/>
  <c r="G18" i="24"/>
  <c r="G14" i="24"/>
  <c r="G20" i="24"/>
  <c r="G26" i="24"/>
  <c r="G15" i="24"/>
  <c r="G21" i="24"/>
  <c r="G13" i="24"/>
  <c r="G19" i="24"/>
  <c r="G29" i="24"/>
  <c r="G17" i="24"/>
  <c r="G31" i="24"/>
  <c r="G16" i="24"/>
  <c r="G12" i="24"/>
  <c r="G11" i="24"/>
  <c r="F200" i="23"/>
  <c r="F174" i="23"/>
  <c r="F169" i="23"/>
  <c r="F164" i="23"/>
  <c r="F159" i="23"/>
  <c r="F154" i="23"/>
  <c r="F149" i="23"/>
  <c r="F144" i="23"/>
  <c r="F139" i="23"/>
  <c r="F134" i="23"/>
  <c r="F129" i="23"/>
  <c r="F124" i="23"/>
  <c r="F119" i="23"/>
  <c r="F114" i="23"/>
  <c r="F104" i="23"/>
  <c r="F99" i="23"/>
  <c r="F109" i="23"/>
  <c r="F84" i="23"/>
  <c r="F79" i="23"/>
  <c r="F94" i="23"/>
  <c r="F89" i="23"/>
  <c r="F74" i="23"/>
  <c r="F69" i="23"/>
  <c r="F54" i="23"/>
  <c r="F49" i="23"/>
  <c r="F64" i="23"/>
  <c r="F59" i="23"/>
  <c r="F44" i="23"/>
  <c r="F39" i="23"/>
  <c r="F34" i="23"/>
  <c r="F29" i="23"/>
  <c r="F24" i="23"/>
  <c r="F19" i="23"/>
  <c r="F14" i="23"/>
  <c r="F9" i="23"/>
  <c r="F189" i="21"/>
  <c r="F184" i="21"/>
  <c r="F164" i="21"/>
  <c r="F169" i="21"/>
  <c r="F179" i="21"/>
  <c r="F144" i="21"/>
  <c r="F194" i="21"/>
  <c r="F139" i="21"/>
  <c r="F134" i="21"/>
  <c r="F129" i="21"/>
  <c r="F124" i="21"/>
  <c r="F114" i="21"/>
  <c r="F94" i="21"/>
  <c r="F89" i="21"/>
  <c r="F79" i="21"/>
  <c r="F69" i="21"/>
  <c r="F39" i="21"/>
  <c r="F34" i="21"/>
  <c r="F29" i="21"/>
  <c r="F149" i="21"/>
  <c r="F19" i="21"/>
  <c r="F59" i="21"/>
  <c r="F174" i="21"/>
  <c r="F104" i="21"/>
  <c r="F154" i="21"/>
  <c r="F109" i="21"/>
  <c r="F84" i="21"/>
  <c r="F9" i="21"/>
  <c r="F159" i="21"/>
  <c r="F74" i="21"/>
  <c r="F24" i="21"/>
  <c r="F64" i="21"/>
  <c r="F119" i="21"/>
  <c r="F99" i="21"/>
  <c r="F14" i="21"/>
  <c r="F54" i="21"/>
  <c r="F49" i="21"/>
  <c r="F44" i="21"/>
  <c r="F30" i="11"/>
  <c r="E30" i="11"/>
  <c r="F204" i="17"/>
  <c r="F209" i="17"/>
  <c r="F199" i="17"/>
  <c r="F194" i="17"/>
  <c r="F189" i="17"/>
  <c r="F184" i="17"/>
  <c r="F179" i="17"/>
  <c r="F174" i="17"/>
  <c r="F169" i="17"/>
  <c r="F164" i="17"/>
  <c r="F159" i="17"/>
  <c r="F154" i="17"/>
  <c r="F149" i="17"/>
  <c r="F144" i="17"/>
  <c r="F139" i="17"/>
  <c r="F134" i="17"/>
  <c r="F129" i="17"/>
  <c r="F124" i="17"/>
  <c r="F119" i="17"/>
  <c r="F114" i="17"/>
  <c r="F109" i="17"/>
  <c r="F104" i="17"/>
  <c r="F99" i="17"/>
  <c r="F94" i="17"/>
  <c r="F89" i="17"/>
  <c r="F84" i="17"/>
  <c r="F79" i="17"/>
  <c r="F74" i="17"/>
  <c r="F69" i="17"/>
  <c r="F64" i="17"/>
  <c r="F59" i="17"/>
  <c r="F54" i="17"/>
  <c r="F49" i="17"/>
  <c r="F44" i="17"/>
  <c r="F39" i="17"/>
  <c r="F34" i="17"/>
  <c r="F29" i="17"/>
  <c r="F24" i="17"/>
  <c r="F19" i="17"/>
  <c r="F14" i="17"/>
  <c r="F9" i="17"/>
  <c r="F40" i="11"/>
  <c r="E40" i="11"/>
  <c r="F34" i="11"/>
  <c r="E34" i="11"/>
  <c r="F214" i="14"/>
  <c r="F209" i="14"/>
  <c r="F204" i="14"/>
  <c r="F199" i="14"/>
  <c r="F194" i="14"/>
  <c r="F189" i="14"/>
  <c r="F184" i="14"/>
  <c r="F179" i="14"/>
  <c r="F174" i="14"/>
  <c r="F169" i="14"/>
  <c r="F164" i="14"/>
  <c r="F159" i="14"/>
  <c r="K156" i="14"/>
  <c r="F154" i="14"/>
  <c r="F149" i="14"/>
  <c r="F144" i="14"/>
  <c r="F139" i="14"/>
  <c r="F134" i="14"/>
  <c r="K131" i="14"/>
  <c r="F129" i="14"/>
  <c r="F124" i="14"/>
  <c r="F119" i="14"/>
  <c r="F114" i="14"/>
  <c r="F109" i="14"/>
  <c r="F104" i="14"/>
  <c r="F99" i="14"/>
  <c r="F94" i="14"/>
  <c r="F89" i="14"/>
  <c r="F84" i="14"/>
  <c r="F79" i="14"/>
  <c r="K76" i="14"/>
  <c r="F74" i="14"/>
  <c r="K71" i="14"/>
  <c r="F69" i="14"/>
  <c r="F64" i="14"/>
  <c r="F59" i="14"/>
  <c r="F54" i="14"/>
  <c r="F49" i="14"/>
  <c r="F44" i="14"/>
  <c r="F19" i="14"/>
  <c r="F9" i="14"/>
  <c r="F24" i="14"/>
  <c r="F39" i="14"/>
  <c r="F34" i="14"/>
  <c r="F14" i="14"/>
  <c r="F29" i="14"/>
  <c r="F9" i="11"/>
  <c r="E9" i="11"/>
  <c r="F11" i="11"/>
  <c r="E11" i="11"/>
  <c r="F21" i="11"/>
  <c r="E21" i="11"/>
  <c r="F16" i="11"/>
  <c r="E16" i="11"/>
  <c r="F12" i="11"/>
  <c r="E12" i="11"/>
  <c r="F13" i="11"/>
  <c r="E13" i="11"/>
  <c r="F41" i="11"/>
  <c r="E41" i="11"/>
  <c r="F15" i="11"/>
  <c r="E15" i="11"/>
  <c r="F33" i="11"/>
  <c r="E33" i="11"/>
  <c r="F46" i="11"/>
  <c r="E46" i="11"/>
  <c r="F25" i="11"/>
  <c r="E25" i="11"/>
  <c r="F48" i="11"/>
  <c r="E48" i="11"/>
  <c r="F36" i="11"/>
  <c r="E36" i="11"/>
  <c r="F20" i="11"/>
  <c r="E20" i="11"/>
  <c r="F50" i="11"/>
  <c r="E50" i="11"/>
  <c r="F39" i="11"/>
  <c r="E39" i="11"/>
  <c r="F45" i="11"/>
  <c r="E45" i="11"/>
  <c r="F29" i="11"/>
  <c r="E29" i="11"/>
  <c r="F53" i="11"/>
  <c r="E53" i="11"/>
  <c r="F19" i="11"/>
  <c r="E19" i="11"/>
  <c r="F17" i="11"/>
  <c r="E17" i="11"/>
  <c r="F10" i="11"/>
  <c r="E10" i="11"/>
  <c r="F14" i="11"/>
  <c r="E14" i="11"/>
  <c r="F24" i="11"/>
  <c r="E24" i="11"/>
  <c r="F37" i="11"/>
  <c r="E37" i="11"/>
  <c r="F49" i="11"/>
  <c r="E49" i="11"/>
  <c r="F22" i="11"/>
  <c r="E22" i="11"/>
  <c r="E23" i="11"/>
  <c r="F35" i="11"/>
  <c r="E35" i="11"/>
  <c r="F51" i="11"/>
  <c r="E51" i="11"/>
  <c r="F31" i="11"/>
  <c r="E31" i="11"/>
  <c r="F44" i="11"/>
  <c r="E44" i="11"/>
  <c r="F18" i="11"/>
  <c r="E18" i="11"/>
  <c r="F56" i="11"/>
  <c r="E56" i="11"/>
  <c r="F28" i="11"/>
  <c r="E28" i="11"/>
  <c r="F57" i="11"/>
  <c r="E57" i="11"/>
  <c r="F26" i="11"/>
  <c r="E26" i="11"/>
  <c r="F58" i="11"/>
  <c r="E58" i="11"/>
  <c r="F59" i="11"/>
  <c r="E59" i="11"/>
  <c r="F52" i="11"/>
  <c r="E52" i="11"/>
  <c r="F63" i="11"/>
  <c r="E63" i="11"/>
  <c r="F42" i="11"/>
  <c r="E42" i="11"/>
  <c r="F27" i="11"/>
  <c r="E27" i="11"/>
  <c r="F38" i="11"/>
  <c r="E38" i="11"/>
  <c r="F43" i="11"/>
  <c r="E43" i="11"/>
  <c r="F60" i="11"/>
  <c r="E60" i="11"/>
  <c r="F61" i="11"/>
  <c r="E61" i="11"/>
  <c r="F62" i="11"/>
  <c r="E62" i="11"/>
  <c r="F54" i="11"/>
  <c r="E54" i="11"/>
  <c r="F47" i="11"/>
  <c r="E47" i="11"/>
  <c r="K254" i="10"/>
  <c r="K208" i="10"/>
  <c r="K207" i="10"/>
  <c r="K206" i="10"/>
  <c r="K205" i="10"/>
  <c r="K204" i="10"/>
  <c r="F204" i="10"/>
  <c r="K13" i="10"/>
  <c r="K12" i="10"/>
  <c r="K11" i="10"/>
  <c r="K10" i="10"/>
  <c r="K9" i="10"/>
  <c r="F9" i="10"/>
  <c r="K158" i="10"/>
  <c r="K157" i="10"/>
  <c r="K156" i="10"/>
  <c r="K155" i="10"/>
  <c r="K154" i="10"/>
  <c r="F154" i="10"/>
  <c r="K248" i="10"/>
  <c r="K247" i="10"/>
  <c r="K246" i="10"/>
  <c r="K245" i="10"/>
  <c r="F244" i="10"/>
  <c r="K213" i="10"/>
  <c r="K212" i="10"/>
  <c r="K211" i="10"/>
  <c r="K209" i="10"/>
  <c r="K210" i="10"/>
  <c r="F209" i="10"/>
  <c r="K173" i="10"/>
  <c r="K172" i="10"/>
  <c r="K171" i="10"/>
  <c r="K170" i="10"/>
  <c r="K169" i="10"/>
  <c r="F169" i="10"/>
  <c r="K193" i="10"/>
  <c r="K192" i="10"/>
  <c r="K191" i="10"/>
  <c r="K189" i="10"/>
  <c r="K190" i="10"/>
  <c r="F189" i="10"/>
  <c r="K98" i="10"/>
  <c r="K97" i="10"/>
  <c r="K96" i="10"/>
  <c r="K95" i="10"/>
  <c r="K94" i="10"/>
  <c r="F94" i="10"/>
  <c r="K218" i="10"/>
  <c r="K217" i="10"/>
  <c r="K216" i="10"/>
  <c r="K214" i="10"/>
  <c r="K215" i="10"/>
  <c r="F214" i="10"/>
  <c r="K93" i="10"/>
  <c r="K92" i="10"/>
  <c r="K91" i="10"/>
  <c r="K90" i="10"/>
  <c r="K89" i="10"/>
  <c r="F89" i="10"/>
  <c r="K118" i="10"/>
  <c r="K117" i="10"/>
  <c r="K116" i="10"/>
  <c r="K114" i="10"/>
  <c r="K115" i="10"/>
  <c r="F114" i="10"/>
  <c r="K238" i="10"/>
  <c r="K237" i="10"/>
  <c r="K236" i="10"/>
  <c r="K235" i="10"/>
  <c r="K234" i="10"/>
  <c r="F234" i="10"/>
  <c r="K188" i="10"/>
  <c r="K187" i="10"/>
  <c r="K186" i="10"/>
  <c r="K184" i="10"/>
  <c r="K185" i="10"/>
  <c r="F184" i="10"/>
  <c r="K143" i="10"/>
  <c r="K142" i="10"/>
  <c r="K141" i="10"/>
  <c r="K140" i="10"/>
  <c r="K139" i="10"/>
  <c r="F139" i="10"/>
  <c r="K63" i="10"/>
  <c r="K62" i="10"/>
  <c r="K61" i="10"/>
  <c r="K59" i="10"/>
  <c r="K60" i="10"/>
  <c r="F59" i="10"/>
  <c r="K203" i="10"/>
  <c r="K202" i="10"/>
  <c r="K201" i="10"/>
  <c r="K200" i="10"/>
  <c r="K199" i="10"/>
  <c r="F199" i="10"/>
  <c r="K183" i="10"/>
  <c r="K182" i="10"/>
  <c r="K181" i="10"/>
  <c r="K179" i="10"/>
  <c r="K180" i="10"/>
  <c r="F179" i="10"/>
  <c r="K228" i="10"/>
  <c r="K227" i="10"/>
  <c r="K226" i="10"/>
  <c r="K225" i="10"/>
  <c r="K224" i="10"/>
  <c r="F224" i="10"/>
  <c r="K163" i="10"/>
  <c r="K162" i="10"/>
  <c r="K161" i="10"/>
  <c r="K159" i="10"/>
  <c r="K160" i="10"/>
  <c r="F159" i="10"/>
  <c r="K113" i="10"/>
  <c r="K112" i="10"/>
  <c r="K111" i="10"/>
  <c r="K110" i="10"/>
  <c r="K109" i="10"/>
  <c r="F109" i="10"/>
  <c r="K148" i="10"/>
  <c r="K147" i="10"/>
  <c r="K146" i="10"/>
  <c r="K144" i="10"/>
  <c r="K145" i="10"/>
  <c r="F144" i="10"/>
  <c r="K28" i="10"/>
  <c r="K27" i="10"/>
  <c r="K26" i="10"/>
  <c r="K25" i="10"/>
  <c r="K24" i="10"/>
  <c r="F24" i="10"/>
  <c r="K88" i="10"/>
  <c r="K87" i="10"/>
  <c r="K86" i="10"/>
  <c r="K84" i="10"/>
  <c r="K85" i="10"/>
  <c r="F84" i="10"/>
  <c r="K23" i="10"/>
  <c r="K22" i="10"/>
  <c r="K21" i="10"/>
  <c r="K20" i="10"/>
  <c r="K19" i="10"/>
  <c r="F19" i="10"/>
  <c r="K138" i="10"/>
  <c r="K137" i="10"/>
  <c r="K136" i="10"/>
  <c r="K134" i="10"/>
  <c r="K135" i="10"/>
  <c r="F134" i="10"/>
  <c r="K243" i="10"/>
  <c r="K242" i="10"/>
  <c r="K241" i="10"/>
  <c r="K240" i="10"/>
  <c r="K239" i="10"/>
  <c r="F239" i="10"/>
  <c r="K253" i="10"/>
  <c r="K252" i="10"/>
  <c r="K251" i="10"/>
  <c r="K249" i="10"/>
  <c r="K250" i="10"/>
  <c r="F249" i="10"/>
  <c r="K18" i="10"/>
  <c r="K17" i="10"/>
  <c r="K16" i="10"/>
  <c r="K15" i="10"/>
  <c r="K14" i="10"/>
  <c r="F14" i="10"/>
  <c r="K53" i="10"/>
  <c r="K52" i="10"/>
  <c r="K51" i="10"/>
  <c r="K49" i="10"/>
  <c r="K50" i="10"/>
  <c r="F49" i="10"/>
  <c r="K233" i="10"/>
  <c r="K232" i="10"/>
  <c r="K231" i="10"/>
  <c r="K230" i="10"/>
  <c r="K229" i="10"/>
  <c r="F229" i="10"/>
  <c r="K168" i="10"/>
  <c r="K167" i="10"/>
  <c r="K166" i="10"/>
  <c r="K164" i="10"/>
  <c r="F164" i="10"/>
  <c r="K153" i="10"/>
  <c r="K152" i="10"/>
  <c r="K149" i="10"/>
  <c r="K150" i="10"/>
  <c r="K151" i="10"/>
  <c r="F149" i="10"/>
  <c r="K128" i="10"/>
  <c r="K127" i="10"/>
  <c r="K126" i="10"/>
  <c r="K125" i="10"/>
  <c r="K124" i="10"/>
  <c r="F124" i="10"/>
  <c r="K68" i="10"/>
  <c r="K67" i="10"/>
  <c r="K64" i="10"/>
  <c r="K65" i="10"/>
  <c r="K66" i="10"/>
  <c r="F64" i="10"/>
  <c r="K38" i="10"/>
  <c r="K37" i="10"/>
  <c r="K36" i="10"/>
  <c r="K35" i="10"/>
  <c r="K34" i="10"/>
  <c r="F34" i="10"/>
  <c r="K108" i="10"/>
  <c r="K107" i="10"/>
  <c r="K104" i="10"/>
  <c r="K105" i="10"/>
  <c r="K106" i="10"/>
  <c r="F104" i="10"/>
  <c r="K223" i="10"/>
  <c r="K222" i="10"/>
  <c r="K221" i="10"/>
  <c r="K220" i="10"/>
  <c r="K219" i="10"/>
  <c r="F219" i="10"/>
  <c r="K123" i="10"/>
  <c r="K122" i="10"/>
  <c r="K119" i="10"/>
  <c r="K120" i="10"/>
  <c r="K121" i="10"/>
  <c r="F119" i="10"/>
  <c r="K48" i="10"/>
  <c r="K47" i="10"/>
  <c r="K46" i="10"/>
  <c r="K45" i="10"/>
  <c r="K44" i="10"/>
  <c r="F44" i="10"/>
  <c r="K178" i="10"/>
  <c r="K177" i="10"/>
  <c r="K174" i="10"/>
  <c r="K175" i="10"/>
  <c r="K176" i="10"/>
  <c r="F174" i="10"/>
  <c r="K103" i="10"/>
  <c r="K102" i="10"/>
  <c r="K101" i="10"/>
  <c r="K100" i="10"/>
  <c r="K99" i="10"/>
  <c r="F99" i="10"/>
  <c r="F54" i="10"/>
  <c r="K132" i="10"/>
  <c r="F129" i="10"/>
  <c r="K30" i="10"/>
  <c r="F29" i="10"/>
  <c r="K197" i="10"/>
  <c r="K195" i="10"/>
  <c r="K196" i="10"/>
  <c r="F194" i="10"/>
  <c r="K75" i="10"/>
  <c r="K74" i="10"/>
  <c r="F74" i="10"/>
  <c r="K83" i="10"/>
  <c r="K82" i="10"/>
  <c r="K80" i="10"/>
  <c r="F79" i="10"/>
  <c r="K71" i="10"/>
  <c r="K70" i="10"/>
  <c r="K69" i="10"/>
  <c r="F69" i="10"/>
  <c r="K43" i="10"/>
  <c r="K42" i="10"/>
  <c r="K39" i="10"/>
  <c r="K40" i="10"/>
  <c r="K41" i="10"/>
  <c r="F39" i="10"/>
  <c r="K258" i="10"/>
  <c r="K257" i="10"/>
  <c r="K256" i="10"/>
  <c r="K255" i="10"/>
  <c r="F254" i="10"/>
  <c r="E14" i="6"/>
  <c r="E13" i="6"/>
  <c r="E12" i="6"/>
  <c r="E11" i="6"/>
  <c r="E10" i="6"/>
  <c r="E9" i="6"/>
  <c r="E8" i="6"/>
  <c r="E7" i="6"/>
  <c r="E6" i="6"/>
  <c r="E5" i="6"/>
  <c r="E4" i="6"/>
  <c r="E3" i="6"/>
  <c r="E2" i="6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32" i="11"/>
  <c r="E32" i="11"/>
  <c r="I22" i="25"/>
  <c r="I24" i="25"/>
  <c r="D21" i="25"/>
  <c r="F13" i="25"/>
  <c r="C21" i="25"/>
  <c r="F12" i="25"/>
  <c r="F14" i="25"/>
</calcChain>
</file>

<file path=xl/sharedStrings.xml><?xml version="1.0" encoding="utf-8"?>
<sst xmlns="http://schemas.openxmlformats.org/spreadsheetml/2006/main" count="10036" uniqueCount="714">
  <si>
    <t>COGNOME</t>
  </si>
  <si>
    <t>NOME</t>
  </si>
  <si>
    <t>SQUADRA</t>
  </si>
  <si>
    <t>QUOTA</t>
  </si>
  <si>
    <t>LISTA GIOCATORI</t>
  </si>
  <si>
    <t>LOMBARDI</t>
  </si>
  <si>
    <t>ALBERTO</t>
  </si>
  <si>
    <t>Footgolf Ca del Moro</t>
  </si>
  <si>
    <t xml:space="preserve">CECCARINI </t>
  </si>
  <si>
    <t>LUCA</t>
  </si>
  <si>
    <t>NEPI</t>
  </si>
  <si>
    <t>FABIO</t>
  </si>
  <si>
    <t>Footgolf Pisa</t>
  </si>
  <si>
    <t>POSIZIONE</t>
  </si>
  <si>
    <t>FIESOLI</t>
  </si>
  <si>
    <t>ALESSIO</t>
  </si>
  <si>
    <t>Footgolf Prato</t>
  </si>
  <si>
    <t>SELMI</t>
  </si>
  <si>
    <t>Footgolf Rosignano</t>
  </si>
  <si>
    <t xml:space="preserve">CANEPA </t>
  </si>
  <si>
    <t>VITTORIO</t>
  </si>
  <si>
    <t>DECARIA</t>
  </si>
  <si>
    <t>LEONARDO</t>
  </si>
  <si>
    <t>CASTELLANI</t>
  </si>
  <si>
    <t>ANDREA</t>
  </si>
  <si>
    <t>Footgolf Shangay</t>
  </si>
  <si>
    <t>CASTELLANO</t>
  </si>
  <si>
    <t>ROBERTO</t>
  </si>
  <si>
    <t>Footgolf Coteto</t>
  </si>
  <si>
    <t>GRASSI</t>
  </si>
  <si>
    <t>SIMONE</t>
  </si>
  <si>
    <t>CIANTELLI</t>
  </si>
  <si>
    <t>FRANCESCO</t>
  </si>
  <si>
    <t>MACHI'</t>
  </si>
  <si>
    <t>GIOVANNI</t>
  </si>
  <si>
    <t>BUSONI</t>
  </si>
  <si>
    <t>DANIELE</t>
  </si>
  <si>
    <t>Footgolf Cecina</t>
  </si>
  <si>
    <t>MOSCHI</t>
  </si>
  <si>
    <t>CATEGORIA</t>
  </si>
  <si>
    <t>GORI</t>
  </si>
  <si>
    <t>1° TAPPA</t>
  </si>
  <si>
    <t>GIANFRANCO</t>
  </si>
  <si>
    <t>2° TAPPA</t>
  </si>
  <si>
    <t>3° TAPPA</t>
  </si>
  <si>
    <t>NUCCI</t>
  </si>
  <si>
    <t>4° TAPPA</t>
  </si>
  <si>
    <t>GIANNI</t>
  </si>
  <si>
    <t>5° TAPPA</t>
  </si>
  <si>
    <t>6° TAPPA</t>
  </si>
  <si>
    <t>7° TAPPA</t>
  </si>
  <si>
    <t>8° TAPPA</t>
  </si>
  <si>
    <t>9° TAPPA</t>
  </si>
  <si>
    <t>10° TAPPA</t>
  </si>
  <si>
    <t>11° TAPPA</t>
  </si>
  <si>
    <t>12° TAPPA</t>
  </si>
  <si>
    <t>MONTAGNANI</t>
  </si>
  <si>
    <t xml:space="preserve">L'ABBATE </t>
  </si>
  <si>
    <t>MARCO</t>
  </si>
  <si>
    <t>Footgolf Siena</t>
  </si>
  <si>
    <t>GIANLUCA</t>
  </si>
  <si>
    <t>over 45 M</t>
  </si>
  <si>
    <t>BEZZI</t>
  </si>
  <si>
    <t>Reggio Emilia Footgolf</t>
  </si>
  <si>
    <t xml:space="preserve">COGONI </t>
  </si>
  <si>
    <t>RICCARDO</t>
  </si>
  <si>
    <t>ROMANACCI</t>
  </si>
  <si>
    <t>FIORENTINI</t>
  </si>
  <si>
    <t>FABIANO</t>
  </si>
  <si>
    <t>MOSCHINI</t>
  </si>
  <si>
    <t>BORGHESI</t>
  </si>
  <si>
    <t>Footgolf San Miniato</t>
  </si>
  <si>
    <t>LA ROCCA</t>
  </si>
  <si>
    <t>MARCEDDU</t>
  </si>
  <si>
    <t>FABRIZIO</t>
  </si>
  <si>
    <t>CHELONI</t>
  </si>
  <si>
    <t>BARTOLI</t>
  </si>
  <si>
    <t>MATTEO</t>
  </si>
  <si>
    <t>CIAPETTI</t>
  </si>
  <si>
    <t>assoluto M</t>
  </si>
  <si>
    <t>MASSIMO</t>
  </si>
  <si>
    <t>GERACI</t>
  </si>
  <si>
    <t>ANICHINI</t>
  </si>
  <si>
    <t>ALDO</t>
  </si>
  <si>
    <t>CIULLO</t>
  </si>
  <si>
    <t>CHIARA</t>
  </si>
  <si>
    <t>assoluto F</t>
  </si>
  <si>
    <t>Footgof Prato</t>
  </si>
  <si>
    <t>over 55 M</t>
  </si>
  <si>
    <t>SAMPIERI</t>
  </si>
  <si>
    <t>CARLO</t>
  </si>
  <si>
    <t>MATTIA</t>
  </si>
  <si>
    <t>under 16 M</t>
  </si>
  <si>
    <t>LOMBARDO</t>
  </si>
  <si>
    <t>gioc. Individuale</t>
  </si>
  <si>
    <t>BINI</t>
  </si>
  <si>
    <t>VETTORI</t>
  </si>
  <si>
    <t>Footgolf La Cappelleria</t>
  </si>
  <si>
    <t>GRONCHI</t>
  </si>
  <si>
    <t>EMILIANO</t>
  </si>
  <si>
    <t>QUARATESI</t>
  </si>
  <si>
    <t>MAURO</t>
  </si>
  <si>
    <t>CALAMAI</t>
  </si>
  <si>
    <t>CLAUDIO</t>
  </si>
  <si>
    <t>PAOLI</t>
  </si>
  <si>
    <t>ELISA</t>
  </si>
  <si>
    <t>TOMARCHIO</t>
  </si>
  <si>
    <t>BAGNOLI</t>
  </si>
  <si>
    <t>ALESSANDRO</t>
  </si>
  <si>
    <t>FIORI</t>
  </si>
  <si>
    <t>BOLOGNESI</t>
  </si>
  <si>
    <t>CASAGLI</t>
  </si>
  <si>
    <t>REMO</t>
  </si>
  <si>
    <t>DOLFI</t>
  </si>
  <si>
    <t>MASSIMILIANO</t>
  </si>
  <si>
    <t>CANDIA</t>
  </si>
  <si>
    <t>PAOLA</t>
  </si>
  <si>
    <t xml:space="preserve">BORETTI </t>
  </si>
  <si>
    <t>PAOLO</t>
  </si>
  <si>
    <t>GRAGNANI</t>
  </si>
  <si>
    <t>NICOLA</t>
  </si>
  <si>
    <t>Footgof Coteto</t>
  </si>
  <si>
    <t>MARTINO</t>
  </si>
  <si>
    <t>SANTONI</t>
  </si>
  <si>
    <t>STEFANO</t>
  </si>
  <si>
    <t>BARBINI</t>
  </si>
  <si>
    <t>FILIPPO</t>
  </si>
  <si>
    <t>CASTAGNI</t>
  </si>
  <si>
    <t>REGGIO</t>
  </si>
  <si>
    <t>MANTERI</t>
  </si>
  <si>
    <t>EDOARDO</t>
  </si>
  <si>
    <t>FERRANTI</t>
  </si>
  <si>
    <t>ANTONIO</t>
  </si>
  <si>
    <t>TOGNETTI</t>
  </si>
  <si>
    <t>MAGAGNINI</t>
  </si>
  <si>
    <t>FEDERICO</t>
  </si>
  <si>
    <t>CALDINI</t>
  </si>
  <si>
    <t>GUIDO</t>
  </si>
  <si>
    <t>PETRUZZI</t>
  </si>
  <si>
    <t>IURI</t>
  </si>
  <si>
    <t>MECCARIELLO</t>
  </si>
  <si>
    <t>PATRIZIA</t>
  </si>
  <si>
    <t xml:space="preserve">CAGNONI </t>
  </si>
  <si>
    <t>BIASCI</t>
  </si>
  <si>
    <t>MARTINELLI</t>
  </si>
  <si>
    <t>CETARINI</t>
  </si>
  <si>
    <t>MARCELLO</t>
  </si>
  <si>
    <t>MAGLIOCCHETTI</t>
  </si>
  <si>
    <t>MICHELE</t>
  </si>
  <si>
    <t>VANACORE</t>
  </si>
  <si>
    <t>MARTELLI</t>
  </si>
  <si>
    <t>CAVALLINI</t>
  </si>
  <si>
    <t>MANUELA</t>
  </si>
  <si>
    <t>CARICO</t>
  </si>
  <si>
    <t>ANTONELLA</t>
  </si>
  <si>
    <t>DESIATO</t>
  </si>
  <si>
    <t>LANDI</t>
  </si>
  <si>
    <t>PRESTA</t>
  </si>
  <si>
    <t>PIERDOMENICO</t>
  </si>
  <si>
    <t>under 12 M</t>
  </si>
  <si>
    <t>BIBBIANI</t>
  </si>
  <si>
    <t>ALICE</t>
  </si>
  <si>
    <t>DE LUCCHI</t>
  </si>
  <si>
    <t>GIANCARLO</t>
  </si>
  <si>
    <t>CARPENITO</t>
  </si>
  <si>
    <t>GALLICANI</t>
  </si>
  <si>
    <t>CHIFENTI</t>
  </si>
  <si>
    <t>TOP PLAYER</t>
  </si>
  <si>
    <t>1° CATEGORIA</t>
  </si>
  <si>
    <t>2° CATEGORIA</t>
  </si>
  <si>
    <t>3° CATEGORIA</t>
  </si>
  <si>
    <t>FEMMINILE &amp; UNDER</t>
  </si>
  <si>
    <t>FANTA FOOTGOLF TOSCANA</t>
  </si>
  <si>
    <t>STAGIONE 2017</t>
  </si>
  <si>
    <t>ISTRUZIONI</t>
  </si>
  <si>
    <t>3) Non è possibile scegliere due giocatori della stessa squadra</t>
  </si>
  <si>
    <t>4) Non superare il numero massimo di crediti</t>
  </si>
  <si>
    <t>IL FILE E':</t>
  </si>
  <si>
    <t>SCONTO PRESIDENTE</t>
  </si>
  <si>
    <t>PRESIDENTE (COGNOME NOME)</t>
  </si>
  <si>
    <t>CREDITO TOTALE</t>
  </si>
  <si>
    <t>CATEGORIA TOP PLAYER</t>
  </si>
  <si>
    <t>PRIMA CATEGORIA</t>
  </si>
  <si>
    <t>SECONDA CATEGORIA</t>
  </si>
  <si>
    <t>TERZA CATEGORIA</t>
  </si>
  <si>
    <t>1) Riempire sia il campo FANTASQUADRA che il campo PRESIDENTE (Cognome-Nome)</t>
  </si>
  <si>
    <t>FANTASQUADRA</t>
  </si>
  <si>
    <t>2) Selezionare un giocatore per ogni categoria (apri il menu' a tendina nella cella NOME di ogni categoria)</t>
  </si>
  <si>
    <t>COSTO GIOCATORi</t>
  </si>
  <si>
    <t>SEMAFORO</t>
  </si>
  <si>
    <t>CLASSIFICA DI TAPPA - CASTELFALFI</t>
  </si>
  <si>
    <t>COGONI RICCARDO</t>
  </si>
  <si>
    <t>MONTAGNANI MARCO</t>
  </si>
  <si>
    <t>1° CAT.</t>
  </si>
  <si>
    <t>FIORI GIANLUCA</t>
  </si>
  <si>
    <t>2° CAT.</t>
  </si>
  <si>
    <t>SANTONI STEFANO</t>
  </si>
  <si>
    <t>3° CAT.</t>
  </si>
  <si>
    <t>CECCARINI MATTIA</t>
  </si>
  <si>
    <t>FEMMINILE&amp;UNDER</t>
  </si>
  <si>
    <t>SQUADRA / PRESIDENTE</t>
  </si>
  <si>
    <t>PUNTEGGIO TOTALE</t>
  </si>
  <si>
    <t>ROSA</t>
  </si>
  <si>
    <t>SCORE</t>
  </si>
  <si>
    <t>CATEGORIE</t>
  </si>
  <si>
    <t>ANICHINI ALDO</t>
  </si>
  <si>
    <t>FIESOLI ALESSIO</t>
  </si>
  <si>
    <t>BINI GIANLUCA</t>
  </si>
  <si>
    <t>BOLOGNESI GIOVANNI</t>
  </si>
  <si>
    <t>BUSONI PATRIZIA</t>
  </si>
  <si>
    <t>CARICO ANTONELLA</t>
  </si>
  <si>
    <t>CAGNONI STEFANO</t>
  </si>
  <si>
    <t>COGONI  RICCARDO</t>
  </si>
  <si>
    <t>CALDINI GUIDO</t>
  </si>
  <si>
    <t>CANDIA PAOLA</t>
  </si>
  <si>
    <t>CECCARINI LUCA</t>
  </si>
  <si>
    <t>PAOLI ELISA</t>
  </si>
  <si>
    <t>MARCEDDU FABRIZIO</t>
  </si>
  <si>
    <t>CIANTELLI FRANSCESCO</t>
  </si>
  <si>
    <t>COGONI LEONARDO</t>
  </si>
  <si>
    <t>COGONI  LEONARDO</t>
  </si>
  <si>
    <t>DECARIA LEONARDO</t>
  </si>
  <si>
    <t>CECCARINI  MATTIA</t>
  </si>
  <si>
    <t>FERRANTI ANTONIO</t>
  </si>
  <si>
    <t>FIORENTINI ALESSIO</t>
  </si>
  <si>
    <t>FIORENTINI FABIANO</t>
  </si>
  <si>
    <t>GERACI MARCO</t>
  </si>
  <si>
    <t>GRASSI SIMONE</t>
  </si>
  <si>
    <t>GORI GIANFRANCO</t>
  </si>
  <si>
    <t>NUCCI GIANNI</t>
  </si>
  <si>
    <t>GRAGNANI NICOLA</t>
  </si>
  <si>
    <t>GRASSI MASSIMO</t>
  </si>
  <si>
    <t>GRONCHI EMILIANO</t>
  </si>
  <si>
    <t>L'ABBATE GIANLUCA</t>
  </si>
  <si>
    <t>LOMBARDI ALBERTO</t>
  </si>
  <si>
    <t>SAMPIERI CARLO</t>
  </si>
  <si>
    <t>LOMBARDO FRANCESCO</t>
  </si>
  <si>
    <t>MACHI' GIOVANNI</t>
  </si>
  <si>
    <t>MAGAGNINI FEDERICO</t>
  </si>
  <si>
    <t>MECCARIELLO MARCO</t>
  </si>
  <si>
    <t>MOSCHINI MARCO</t>
  </si>
  <si>
    <t>NEPI FABIO</t>
  </si>
  <si>
    <t>QUARTESI MAURO</t>
  </si>
  <si>
    <t>SELMI FABIO</t>
  </si>
  <si>
    <t>TOMARCHIO MATTIA</t>
  </si>
  <si>
    <t>BEZZI LUCA</t>
  </si>
  <si>
    <t>G&amp;G</t>
  </si>
  <si>
    <t>CIAPETTI ALESSIO</t>
  </si>
  <si>
    <t>PRESIDENTE</t>
  </si>
  <si>
    <t>POS</t>
  </si>
  <si>
    <t>CLASSIFICA GENERALE</t>
  </si>
  <si>
    <t>PREMIO + COPPA</t>
  </si>
  <si>
    <t>COPPA</t>
  </si>
  <si>
    <t>PLAY-OFF</t>
  </si>
  <si>
    <t>FINE STAGIONE</t>
  </si>
  <si>
    <t>POS.</t>
  </si>
  <si>
    <t>TOTALE</t>
  </si>
  <si>
    <t>PALOMBO</t>
  </si>
  <si>
    <t>FAVILLI</t>
  </si>
  <si>
    <t>DARIO</t>
  </si>
  <si>
    <t>Per la classifica finale, si considera al massimo 10 punteggi sulle 12 tappe in programma.</t>
  </si>
  <si>
    <t>Al termine del Campionato, i giocatori di 1^ - 2^ - 3^ categoria disputeranno una gara per assegnare i titoli regionali di categoria:</t>
  </si>
  <si>
    <r>
      <t xml:space="preserve">il 28/10 si disputerà il 1° turno. Il 12/11 Quarti-Semi-Finale. </t>
    </r>
    <r>
      <rPr>
        <b/>
        <sz val="9"/>
        <color rgb="FFFF0000"/>
        <rFont val="Arial Narrow"/>
      </rPr>
      <t>I Top Player si contenderanno invece la Supercoppa Toscana.</t>
    </r>
  </si>
  <si>
    <t>Cat.</t>
  </si>
  <si>
    <t>Pos</t>
  </si>
  <si>
    <t>Cognome</t>
  </si>
  <si>
    <t>Nome</t>
  </si>
  <si>
    <t>Categoria</t>
  </si>
  <si>
    <t>Squadra</t>
  </si>
  <si>
    <t>T</t>
  </si>
  <si>
    <t>+1</t>
  </si>
  <si>
    <t>-</t>
  </si>
  <si>
    <t>O</t>
  </si>
  <si>
    <t>+2</t>
  </si>
  <si>
    <t>P</t>
  </si>
  <si>
    <t>+4</t>
  </si>
  <si>
    <t>+12</t>
  </si>
  <si>
    <t>L</t>
  </si>
  <si>
    <t>+5</t>
  </si>
  <si>
    <t>A</t>
  </si>
  <si>
    <t>Y</t>
  </si>
  <si>
    <t>E</t>
  </si>
  <si>
    <t>R</t>
  </si>
  <si>
    <t>+3</t>
  </si>
  <si>
    <t>+16</t>
  </si>
  <si>
    <t>+9</t>
  </si>
  <si>
    <t>+7</t>
  </si>
  <si>
    <t>1^</t>
  </si>
  <si>
    <t>C</t>
  </si>
  <si>
    <t>INCROCCI</t>
  </si>
  <si>
    <t>+13</t>
  </si>
  <si>
    <t>G</t>
  </si>
  <si>
    <t>DERCHI</t>
  </si>
  <si>
    <t>Bitta Footgolf</t>
  </si>
  <si>
    <t>I</t>
  </si>
  <si>
    <t>+15</t>
  </si>
  <si>
    <t>+6</t>
  </si>
  <si>
    <t>2^</t>
  </si>
  <si>
    <t>+52</t>
  </si>
  <si>
    <t>+10</t>
  </si>
  <si>
    <t>+8</t>
  </si>
  <si>
    <t>3^</t>
  </si>
  <si>
    <t>+11</t>
  </si>
  <si>
    <t>MINUCCI</t>
  </si>
  <si>
    <t>GIULIO</t>
  </si>
  <si>
    <t>+14</t>
  </si>
  <si>
    <t>+18</t>
  </si>
  <si>
    <t>0</t>
  </si>
  <si>
    <t>+27</t>
  </si>
  <si>
    <t>+21</t>
  </si>
  <si>
    <t>+25</t>
  </si>
  <si>
    <t>+30</t>
  </si>
  <si>
    <t>+23</t>
  </si>
  <si>
    <t>AMORE</t>
  </si>
  <si>
    <t>OLINTO</t>
  </si>
  <si>
    <t>MATTEINI</t>
  </si>
  <si>
    <t>DISEGNI</t>
  </si>
  <si>
    <t>CECCONI</t>
  </si>
  <si>
    <t>GIACOMO</t>
  </si>
  <si>
    <t>+20</t>
  </si>
  <si>
    <t>+66</t>
  </si>
  <si>
    <t>ANGELO</t>
  </si>
  <si>
    <t>MIRKO</t>
  </si>
  <si>
    <t>TICCIATI</t>
  </si>
  <si>
    <t>CASTELLACCI</t>
  </si>
  <si>
    <t>+17</t>
  </si>
  <si>
    <t>OLIVELLI</t>
  </si>
  <si>
    <t>+19</t>
  </si>
  <si>
    <t>BERNOCCHI</t>
  </si>
  <si>
    <t>MAURIZIO</t>
  </si>
  <si>
    <t>DI NOIA</t>
  </si>
  <si>
    <t>SALVATORE</t>
  </si>
  <si>
    <t>FEDI</t>
  </si>
  <si>
    <t>ALIOSCIA</t>
  </si>
  <si>
    <t>PANI</t>
  </si>
  <si>
    <t>CIARDI DUPRE'</t>
  </si>
  <si>
    <t>+26</t>
  </si>
  <si>
    <t>GERI</t>
  </si>
  <si>
    <t>EMANUELE</t>
  </si>
  <si>
    <t>RIBECAI</t>
  </si>
  <si>
    <t>DAVIDE</t>
  </si>
  <si>
    <t>+28</t>
  </si>
  <si>
    <t>GIOVANNESCHI</t>
  </si>
  <si>
    <t>ARBOLA</t>
  </si>
  <si>
    <t>FRANCESCA</t>
  </si>
  <si>
    <t>+64</t>
  </si>
  <si>
    <t>BARSOTTI</t>
  </si>
  <si>
    <t>FABIANA</t>
  </si>
  <si>
    <t>+43</t>
  </si>
  <si>
    <t>+32</t>
  </si>
  <si>
    <t>+33</t>
  </si>
  <si>
    <t>+37</t>
  </si>
  <si>
    <t>+35</t>
  </si>
  <si>
    <t>CLASSIFICA DI TAPPA - POGGIO DEI MEDICI</t>
  </si>
  <si>
    <t>COGONI ANGELO</t>
  </si>
  <si>
    <t>CAGNONI  STEFANO</t>
  </si>
  <si>
    <t>MINUCCI GIULIO</t>
  </si>
  <si>
    <t>FAVILLI DARIO</t>
  </si>
  <si>
    <t>CECCARINI  LUCA</t>
  </si>
  <si>
    <t>ROMANACCI LUCA</t>
  </si>
  <si>
    <t>CHELONI FRANCESCO</t>
  </si>
  <si>
    <t>CASTELLANI ANDREA</t>
  </si>
  <si>
    <t>FANTA ALBATROSS</t>
  </si>
  <si>
    <t>#NONVINCOMAI#</t>
  </si>
  <si>
    <t>LAMAGGICA</t>
  </si>
  <si>
    <t>CASTAGNI MARCO</t>
  </si>
  <si>
    <t>ANGELOOOOSSSSS</t>
  </si>
  <si>
    <t>REGGIO ALESSANDRO</t>
  </si>
  <si>
    <t>NIKAPENNY99</t>
  </si>
  <si>
    <t>BE POSITIVE</t>
  </si>
  <si>
    <t>TOGNETTI NICOLA</t>
  </si>
  <si>
    <t>MATTITALIA</t>
  </si>
  <si>
    <t>IMBUCATI</t>
  </si>
  <si>
    <t>BENFICA</t>
  </si>
  <si>
    <t>CANEPA VITTORIO</t>
  </si>
  <si>
    <t>I ROSSOBLU</t>
  </si>
  <si>
    <t>UNPEROTTO</t>
  </si>
  <si>
    <t>PER UN PUGNO DI PUTT</t>
  </si>
  <si>
    <t>CIULLO CHIARA</t>
  </si>
  <si>
    <t>LIBECCIATA TEAM</t>
  </si>
  <si>
    <t>FOOTGOLF STEFRAVIT</t>
  </si>
  <si>
    <t>FREDIANI TAMARA</t>
  </si>
  <si>
    <t>DORINA82</t>
  </si>
  <si>
    <t>RINTONTEAM</t>
  </si>
  <si>
    <t>BARAGAZZA</t>
  </si>
  <si>
    <t>VAIBELLA</t>
  </si>
  <si>
    <t>DESIATO CHIARA</t>
  </si>
  <si>
    <t>FG EVRIBADI</t>
  </si>
  <si>
    <t>PAPPIANA FOOTGOLF</t>
  </si>
  <si>
    <t>F.C. DINAMO GRIZZLY</t>
  </si>
  <si>
    <t>PRATESI SI NASCE</t>
  </si>
  <si>
    <t>BARDO SHANGAY</t>
  </si>
  <si>
    <t>BAGNOLI ALESSANDRO</t>
  </si>
  <si>
    <t>STELLA ROSSA</t>
  </si>
  <si>
    <t>PRESTA PIERDOMENICO</t>
  </si>
  <si>
    <t>YOUNG ZEUS</t>
  </si>
  <si>
    <t>QUARATESI MAURO</t>
  </si>
  <si>
    <t>ANTISTRISCE TEAM</t>
  </si>
  <si>
    <t>SAMBUCA JUNIORS</t>
  </si>
  <si>
    <t>ALLORATULLOSATE FGT</t>
  </si>
  <si>
    <t>AWESOME TEAM</t>
  </si>
  <si>
    <t>PALESTRA DI CIOLO</t>
  </si>
  <si>
    <t>CALCIOMANIA 2013</t>
  </si>
  <si>
    <t>PIUCCINQUEKEMENO FGT</t>
  </si>
  <si>
    <t>BARTOLI MATTEO</t>
  </si>
  <si>
    <t>DAI DAI DAI</t>
  </si>
  <si>
    <t>BUSONI DANIELE</t>
  </si>
  <si>
    <t>LEGIO NOVA INVICTA</t>
  </si>
  <si>
    <t>BARBINI FILIPPO</t>
  </si>
  <si>
    <t>GOLDEN FOOTS</t>
  </si>
  <si>
    <t>FG PONTECOSI</t>
  </si>
  <si>
    <t>GOFFISTI</t>
  </si>
  <si>
    <t>CAVALLINI SIMONE</t>
  </si>
  <si>
    <t>FANTA QDO</t>
  </si>
  <si>
    <t>LA PUT-LANIERA</t>
  </si>
  <si>
    <t>PETRUZZI YURI</t>
  </si>
  <si>
    <t>TRIGLIA LIVORNESE</t>
  </si>
  <si>
    <t>GABRI FGT</t>
  </si>
  <si>
    <t>AC COLONNATA</t>
  </si>
  <si>
    <t>MATILDE 2007</t>
  </si>
  <si>
    <t>I RACCATTATI</t>
  </si>
  <si>
    <t>LA ROCCA ROBERTO</t>
  </si>
  <si>
    <t>LION</t>
  </si>
  <si>
    <t>L'ABBATE FRANCESCO</t>
  </si>
  <si>
    <t>TICCIATI SQUAD PERIGNANO</t>
  </si>
  <si>
    <t>TICCIATI RICCARDO</t>
  </si>
  <si>
    <t>TAXI DRIVER 14</t>
  </si>
  <si>
    <t>LES DES A</t>
  </si>
  <si>
    <t>FOOTFIGHTERSGOLF</t>
  </si>
  <si>
    <t>BE POSITIVE 13</t>
  </si>
  <si>
    <t>FOOTFIGTHERSGOLF</t>
  </si>
  <si>
    <t>CASTELLANO ROBERTO</t>
  </si>
  <si>
    <t>MARTINELLI MATTEO</t>
  </si>
  <si>
    <t>L'ABBATE  GIANLUCA</t>
  </si>
  <si>
    <t>INCROCCI FRANCESCO</t>
  </si>
  <si>
    <t>MARTINO ANDREA</t>
  </si>
  <si>
    <t>CASTELLACCI SIMONE</t>
  </si>
  <si>
    <t>FUTGOLFE</t>
  </si>
  <si>
    <t>PALOMBO DANIELE</t>
  </si>
  <si>
    <t>PISCINI ANDREA</t>
  </si>
  <si>
    <t>CECCONI ANDREA</t>
  </si>
  <si>
    <t xml:space="preserve"> CANEPA  VITTORIO</t>
  </si>
  <si>
    <t>SCARDIGLI</t>
  </si>
  <si>
    <t>BORCHI</t>
  </si>
  <si>
    <t>CRISTIAN</t>
  </si>
  <si>
    <t>GALIGANI</t>
  </si>
  <si>
    <t>BECHELLI</t>
  </si>
  <si>
    <t>CECCARELLI</t>
  </si>
  <si>
    <t>BUTI</t>
  </si>
  <si>
    <t>PISCINI</t>
  </si>
  <si>
    <t>DE GIOIA</t>
  </si>
  <si>
    <t>BRAMBILLA</t>
  </si>
  <si>
    <t>BELGUORI</t>
  </si>
  <si>
    <t>CINQUEGRANI</t>
  </si>
  <si>
    <t>ALESSANDRA</t>
  </si>
  <si>
    <t>SAVINO</t>
  </si>
  <si>
    <t>PERINI</t>
  </si>
  <si>
    <t>BORCHI CRISTIAN</t>
  </si>
  <si>
    <t>SCARDIGLI SIMONE</t>
  </si>
  <si>
    <t>COGONI  ANGELO</t>
  </si>
  <si>
    <t>CIANTELLI FRANCESCO</t>
  </si>
  <si>
    <t>CANEPA  VITTORIO</t>
  </si>
  <si>
    <t>PERINI MARCO</t>
  </si>
  <si>
    <t>CARLO SAMPIERI</t>
  </si>
  <si>
    <t>EMILIANO GRONCHI</t>
  </si>
  <si>
    <t>MATTEINI PAOLO</t>
  </si>
  <si>
    <t>FOOTGOLFFIGHTERS</t>
  </si>
  <si>
    <t>EVRIBADI FG</t>
  </si>
  <si>
    <t>FANTA ALBATROS</t>
  </si>
  <si>
    <t>DISEGNI FEDERICO</t>
  </si>
  <si>
    <t>LEONARDO COGONI</t>
  </si>
  <si>
    <t>RICCARDO COGONI</t>
  </si>
  <si>
    <t>DOLFI MASSIMILIANO</t>
  </si>
  <si>
    <t>TEAM'BARAZZO</t>
  </si>
  <si>
    <t>BUTI LEONARDO</t>
  </si>
  <si>
    <t>VETTORI SIMONE</t>
  </si>
  <si>
    <t>DERCHI FILIPPO</t>
  </si>
  <si>
    <t>FRANCESCO L'ABBATE</t>
  </si>
  <si>
    <t>PALESTRA DICIOLO</t>
  </si>
  <si>
    <t>ANTONELLA CARICO</t>
  </si>
  <si>
    <t>FANTAQDO</t>
  </si>
  <si>
    <t>GIANLUCA L'ABBATE</t>
  </si>
  <si>
    <t>ORANGE TEAM</t>
  </si>
  <si>
    <t>JOUNG ZEUS</t>
  </si>
  <si>
    <t>FOOTGOLF PONTECOSI</t>
  </si>
  <si>
    <t xml:space="preserve">CI SI RIPIGLIA </t>
  </si>
  <si>
    <t>TAPPE</t>
  </si>
  <si>
    <t>GIOCATE</t>
  </si>
  <si>
    <t>-11</t>
  </si>
  <si>
    <t>-8</t>
  </si>
  <si>
    <t>-5</t>
  </si>
  <si>
    <t>-2</t>
  </si>
  <si>
    <t>+82</t>
  </si>
  <si>
    <t>-4</t>
  </si>
  <si>
    <t>-1</t>
  </si>
  <si>
    <t>+58</t>
  </si>
  <si>
    <t>-9</t>
  </si>
  <si>
    <t>-6</t>
  </si>
  <si>
    <t>-7</t>
  </si>
  <si>
    <t>-10</t>
  </si>
  <si>
    <t>-3</t>
  </si>
  <si>
    <t>LUCHETTI</t>
  </si>
  <si>
    <t>MONI</t>
  </si>
  <si>
    <t>CHIAVACCI</t>
  </si>
  <si>
    <t>IACOPO</t>
  </si>
  <si>
    <t>CEDRI</t>
  </si>
  <si>
    <t>TOMMASO</t>
  </si>
  <si>
    <t>PUCCI</t>
  </si>
  <si>
    <t>FABBRI</t>
  </si>
  <si>
    <t>FRANCO</t>
  </si>
  <si>
    <t>MACCHIONI</t>
  </si>
  <si>
    <t>LORENZO</t>
  </si>
  <si>
    <t>BATTINI</t>
  </si>
  <si>
    <t>SCARRONE</t>
  </si>
  <si>
    <t>QUOTAZIONE</t>
  </si>
  <si>
    <t>+22</t>
  </si>
  <si>
    <t>+56</t>
  </si>
  <si>
    <t>PODDINE</t>
  </si>
  <si>
    <t>GAIA</t>
  </si>
  <si>
    <t>BATTIPAGLIA</t>
  </si>
  <si>
    <t>CARMINE</t>
  </si>
  <si>
    <t>Footgolf Castelfalfi</t>
  </si>
  <si>
    <t>Extra Region</t>
  </si>
  <si>
    <t>DI NARDO</t>
  </si>
  <si>
    <t>CANFORA</t>
  </si>
  <si>
    <t>DEL GENIO</t>
  </si>
  <si>
    <t>PARODI</t>
  </si>
  <si>
    <t>CANNELLA</t>
  </si>
  <si>
    <t>PULIGA</t>
  </si>
  <si>
    <t>CLASSIFICA DI TAPPA - PONTREMOLI</t>
  </si>
  <si>
    <t>ANICHINI ALESSIO</t>
  </si>
  <si>
    <t>MATTIA CECCARINI</t>
  </si>
  <si>
    <t>TRIGLIALIVORNESE</t>
  </si>
  <si>
    <t>MATILDE2017</t>
  </si>
  <si>
    <t>LEVIO NOVA INVICTA</t>
  </si>
  <si>
    <t>DAI DAI RIPIGLIATI</t>
  </si>
  <si>
    <t>TOMARCHIO ANDREA</t>
  </si>
  <si>
    <t>CECCARELLI FABIO</t>
  </si>
  <si>
    <t>GEORGIUS</t>
  </si>
  <si>
    <t>CANEPA  GIORGIO</t>
  </si>
  <si>
    <t>DORINA 82</t>
  </si>
  <si>
    <t>LUCHETTI EDOARDO</t>
  </si>
  <si>
    <t>FANTA ALBARTOS</t>
  </si>
  <si>
    <t>PARODI PAOLO</t>
  </si>
  <si>
    <t>BORETTI  PAOLO</t>
  </si>
  <si>
    <t>PIÙCINQUEKEMENO</t>
  </si>
  <si>
    <t>CANEPA GIORGIO</t>
  </si>
  <si>
    <t>-15</t>
  </si>
  <si>
    <t>2</t>
  </si>
  <si>
    <t>7</t>
  </si>
  <si>
    <t>6</t>
  </si>
  <si>
    <t>10</t>
  </si>
  <si>
    <t>GIACALONE</t>
  </si>
  <si>
    <t>CARMELO</t>
  </si>
  <si>
    <t>4</t>
  </si>
  <si>
    <t>FRANCESCONI</t>
  </si>
  <si>
    <t>5</t>
  </si>
  <si>
    <t>AMMAGLIATI</t>
  </si>
  <si>
    <t>8</t>
  </si>
  <si>
    <t>BONCOMPAGNI</t>
  </si>
  <si>
    <t>CAZZAROTTO</t>
  </si>
  <si>
    <t>11</t>
  </si>
  <si>
    <t>BIANCHINI</t>
  </si>
  <si>
    <t>23</t>
  </si>
  <si>
    <t>9</t>
  </si>
  <si>
    <t>14</t>
  </si>
  <si>
    <t>24</t>
  </si>
  <si>
    <t>34</t>
  </si>
  <si>
    <t>CLAUDIA</t>
  </si>
  <si>
    <t>59</t>
  </si>
  <si>
    <t>CRISTIANI</t>
  </si>
  <si>
    <t>SARA</t>
  </si>
  <si>
    <t>FUMAROLA</t>
  </si>
  <si>
    <t>DANIELA</t>
  </si>
  <si>
    <t>36</t>
  </si>
  <si>
    <t>38</t>
  </si>
  <si>
    <t>DE SIO</t>
  </si>
  <si>
    <t>17</t>
  </si>
  <si>
    <t>CANEPA</t>
  </si>
  <si>
    <t>GIORGIO</t>
  </si>
  <si>
    <t>GABRIELE</t>
  </si>
  <si>
    <t>OLIVELLI DARIO</t>
  </si>
  <si>
    <t>L'ABBATE  FRANCESCO</t>
  </si>
  <si>
    <t>BECHELLI STEFANO</t>
  </si>
  <si>
    <t>CLASSIFICA DI TAPPA - VALDICHIANA</t>
  </si>
  <si>
    <t>MATILDE 2000</t>
  </si>
  <si>
    <t>FABIANO FIORENTINI</t>
  </si>
  <si>
    <t>BEPOSITIVE</t>
  </si>
  <si>
    <t>FRANCESCONI ANDREA</t>
  </si>
  <si>
    <t>PIUCINQUEKEMENO</t>
  </si>
  <si>
    <t>GOOLDEN FOOT</t>
  </si>
  <si>
    <t>MATTIA TOMARCHIO</t>
  </si>
  <si>
    <t>ANTISTRISCETEAM</t>
  </si>
  <si>
    <t>DORINA 2891</t>
  </si>
  <si>
    <t>LEGIO NOVA INVICAT</t>
  </si>
  <si>
    <t>CHIAPPETTA</t>
  </si>
  <si>
    <t>SANTINELLI</t>
  </si>
  <si>
    <t>MARIOTTI</t>
  </si>
  <si>
    <t>Footgolf Belnome</t>
  </si>
  <si>
    <t>1</t>
  </si>
  <si>
    <t>PICCARDI</t>
  </si>
  <si>
    <t>GIUSTI</t>
  </si>
  <si>
    <t>PIERONI</t>
  </si>
  <si>
    <t>GERMANI</t>
  </si>
  <si>
    <t>27</t>
  </si>
  <si>
    <t>NAPPINI</t>
  </si>
  <si>
    <t>ADDUCI</t>
  </si>
  <si>
    <t>19</t>
  </si>
  <si>
    <t>TATTANELLI</t>
  </si>
  <si>
    <t>GIOVANNA</t>
  </si>
  <si>
    <t>16</t>
  </si>
  <si>
    <t>18</t>
  </si>
  <si>
    <t>21</t>
  </si>
  <si>
    <t>CETARINI MARCELLO</t>
  </si>
  <si>
    <t>STEAUA IMBUCAREST</t>
  </si>
  <si>
    <t>MOSCHI LEONARDO</t>
  </si>
  <si>
    <t>FOOTGOLF FIGTHERS</t>
  </si>
  <si>
    <t>AMORE OLINTO</t>
  </si>
  <si>
    <t>CASAGLI REMO</t>
  </si>
  <si>
    <t xml:space="preserve">CANEPA GIORGIO </t>
  </si>
  <si>
    <t>VAI BELLA</t>
  </si>
  <si>
    <t>MALACARNE</t>
  </si>
  <si>
    <t>Individuale</t>
  </si>
  <si>
    <t>3</t>
  </si>
  <si>
    <t>12</t>
  </si>
  <si>
    <t>FRANCHI</t>
  </si>
  <si>
    <t>Footgolf Venturina</t>
  </si>
  <si>
    <t>LOTTI</t>
  </si>
  <si>
    <t>BULLERA</t>
  </si>
  <si>
    <t>Footgolf Palaia</t>
  </si>
  <si>
    <t>MENCUCCI</t>
  </si>
  <si>
    <t xml:space="preserve">MARCO </t>
  </si>
  <si>
    <t>LORENZINI</t>
  </si>
  <si>
    <t>28</t>
  </si>
  <si>
    <t>GORINI</t>
  </si>
  <si>
    <t>PISANI</t>
  </si>
  <si>
    <t>BENIAMINO</t>
  </si>
  <si>
    <t>PREMOLI</t>
  </si>
  <si>
    <t>NICCOLO'</t>
  </si>
  <si>
    <t>CANTINI</t>
  </si>
  <si>
    <t>20</t>
  </si>
  <si>
    <t>CARLI</t>
  </si>
  <si>
    <t>MARCHIONNESCHI</t>
  </si>
  <si>
    <t>ROSANNA</t>
  </si>
  <si>
    <t>MAGNANI</t>
  </si>
  <si>
    <t>CLASSIFICA DI TAPPA - VINCI</t>
  </si>
  <si>
    <t>MALACARNE MATTEO</t>
  </si>
  <si>
    <t>CHIAVACCI IACOPO</t>
  </si>
  <si>
    <t>LUCA CECCARINI</t>
  </si>
  <si>
    <t>MATILDE2007</t>
  </si>
  <si>
    <t>LEONARDO BUTI</t>
  </si>
  <si>
    <t>FANTAFOOTACASO</t>
  </si>
  <si>
    <t>CALAMAI CLAUDIO</t>
  </si>
  <si>
    <t>STEFANO  CAGNONI</t>
  </si>
  <si>
    <t>GORINI LEONARDO</t>
  </si>
  <si>
    <t>FILLINI</t>
  </si>
  <si>
    <t>Footgolf Valdicecina</t>
  </si>
  <si>
    <t>TACCOLA VANNI</t>
  </si>
  <si>
    <t>Newteam Footgolf</t>
  </si>
  <si>
    <t>FROSALI</t>
  </si>
  <si>
    <t>GRANUCCI</t>
  </si>
  <si>
    <t>NANNIPIERI</t>
  </si>
  <si>
    <t>MORI</t>
  </si>
  <si>
    <t>DIEGO</t>
  </si>
  <si>
    <t>22</t>
  </si>
  <si>
    <t>26</t>
  </si>
  <si>
    <t>CLASSIFICA DI TAPPA - SAN MINIATO</t>
  </si>
  <si>
    <t>BAGNOLI LUCA</t>
  </si>
  <si>
    <t>SAVINO MIRKO</t>
  </si>
  <si>
    <t>NIKEPENNY 99</t>
  </si>
  <si>
    <t>LA MAGGICA</t>
  </si>
  <si>
    <t>CAPUANO</t>
  </si>
  <si>
    <t>SASHA</t>
  </si>
  <si>
    <t>GIOVANNELLI</t>
  </si>
  <si>
    <t>TOLOMEO</t>
  </si>
  <si>
    <t>ROMITI</t>
  </si>
  <si>
    <t>BARSANTI</t>
  </si>
  <si>
    <t>13</t>
  </si>
  <si>
    <t>15</t>
  </si>
  <si>
    <t>GHERI</t>
  </si>
  <si>
    <t>CLASSIFICA DI TAPPA - PRATO</t>
  </si>
  <si>
    <t>NIKAPENNY 99</t>
  </si>
  <si>
    <t>BORGHESI ANDREA</t>
  </si>
  <si>
    <t>GOLDENFOOT</t>
  </si>
  <si>
    <t>G &amp; G</t>
  </si>
  <si>
    <t>FREDIANI  TAMARA</t>
  </si>
  <si>
    <t>CASINI</t>
  </si>
  <si>
    <t>GINO</t>
  </si>
  <si>
    <t>DELLA BARTOLA</t>
  </si>
  <si>
    <t>CORRADI</t>
  </si>
  <si>
    <t>RUDY</t>
  </si>
  <si>
    <t>BONANNI</t>
  </si>
  <si>
    <t>TENERANI</t>
  </si>
  <si>
    <t>MARIO</t>
  </si>
  <si>
    <t>25</t>
  </si>
  <si>
    <t>PIANIGIANI</t>
  </si>
  <si>
    <t>CATERINA</t>
  </si>
  <si>
    <t>PANI MASSIMO</t>
  </si>
  <si>
    <t>PISANI MATTEO</t>
  </si>
  <si>
    <t>CAZZAROTTO MATTEO</t>
  </si>
  <si>
    <t>GOLDEN FOOT</t>
  </si>
  <si>
    <t>MANTERI EDOARDO</t>
  </si>
  <si>
    <t xml:space="preserve">G &amp; G </t>
  </si>
  <si>
    <t>PUTTEAM</t>
  </si>
  <si>
    <t>YOUNG ZUES</t>
  </si>
  <si>
    <t xml:space="preserve"> CECCARINI MATTIA</t>
  </si>
  <si>
    <t>FILLINI GIACOMO</t>
  </si>
  <si>
    <t>RIN TON TEAM</t>
  </si>
  <si>
    <t>FRASCHI</t>
  </si>
  <si>
    <t>INNOCENTI</t>
  </si>
  <si>
    <t>FILIPPI</t>
  </si>
  <si>
    <t>MELILLO</t>
  </si>
  <si>
    <t>TREMONTE</t>
  </si>
  <si>
    <t>BONAMICI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</si>
</sst>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0" x14ac:knownFonts="1">
    <font>
      <sz val="12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rgb="FF000000"/>
      <name val="Calibri"/>
    </font>
    <font>
      <b/>
      <sz val="16"/>
      <color rgb="FF000000"/>
      <name val="Arial Narrow"/>
    </font>
    <font>
      <sz val="16"/>
      <color rgb="FF000000"/>
      <name val="Arial Narrow"/>
    </font>
    <font>
      <sz val="16"/>
      <color rgb="FF000000"/>
      <name val="Calibri"/>
    </font>
    <font>
      <sz val="12"/>
      <name val="Calibri"/>
    </font>
    <font>
      <b/>
      <sz val="25"/>
      <color rgb="FF000000"/>
      <name val="Arial Narrow"/>
    </font>
    <font>
      <sz val="17"/>
      <color rgb="FF000000"/>
      <name val="Arial Narrow"/>
    </font>
    <font>
      <b/>
      <sz val="12"/>
      <color rgb="FFFFFFFF"/>
      <name val="Arial Narrow"/>
    </font>
    <font>
      <b/>
      <sz val="48"/>
      <color rgb="FFFFFFFF"/>
      <name val="Calibri"/>
    </font>
    <font>
      <b/>
      <i/>
      <sz val="36"/>
      <color rgb="FFFFFFFF"/>
      <name val="Arial Narrow"/>
    </font>
    <font>
      <sz val="12"/>
      <color rgb="FF000000"/>
      <name val="Arial Narrow"/>
    </font>
    <font>
      <b/>
      <i/>
      <sz val="36"/>
      <color rgb="FFFFCC00"/>
      <name val="Arial Narrow"/>
    </font>
    <font>
      <b/>
      <i/>
      <sz val="25"/>
      <color rgb="FFFF0000"/>
      <name val="Arial Narrow"/>
    </font>
    <font>
      <b/>
      <i/>
      <sz val="16"/>
      <color rgb="FFFFFFFF"/>
      <name val="Calibri"/>
    </font>
    <font>
      <sz val="14"/>
      <color rgb="FF000000"/>
      <name val="Calibri"/>
    </font>
    <font>
      <b/>
      <sz val="12"/>
      <color rgb="FFFFFFFF"/>
      <name val="Calibri"/>
    </font>
    <font>
      <b/>
      <sz val="20"/>
      <color rgb="FFFFFFFF"/>
      <name val="Calibri"/>
    </font>
    <font>
      <b/>
      <sz val="16"/>
      <name val="Calibri"/>
    </font>
    <font>
      <sz val="12"/>
      <color rgb="FFFFFFFF"/>
      <name val="Calibri"/>
    </font>
    <font>
      <b/>
      <sz val="12"/>
      <color rgb="FF000000"/>
      <name val="Calibri"/>
    </font>
    <font>
      <b/>
      <sz val="12"/>
      <name val="Calibri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6"/>
      <color rgb="FFFFFFFF"/>
      <name val="Arial Narrow"/>
    </font>
    <font>
      <sz val="12"/>
      <color rgb="FF000000"/>
      <name val="Calibri"/>
      <scheme val="minor"/>
    </font>
    <font>
      <sz val="12"/>
      <color indexed="8"/>
      <name val="Calibri"/>
      <family val="2"/>
      <charset val="1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</font>
    <font>
      <b/>
      <i/>
      <sz val="32"/>
      <color rgb="FFFFCC00"/>
      <name val="Arial Narrow"/>
    </font>
    <font>
      <b/>
      <sz val="12"/>
      <color rgb="FF000000"/>
      <name val="Arial Narrow"/>
    </font>
    <font>
      <b/>
      <sz val="24"/>
      <color rgb="FF385623"/>
      <name val="Arial Narrow"/>
    </font>
    <font>
      <b/>
      <sz val="16"/>
      <color rgb="FF385623"/>
      <name val="Arial Narrow"/>
    </font>
    <font>
      <sz val="11"/>
      <color rgb="FF000000"/>
      <name val="Arial Narrow"/>
    </font>
    <font>
      <b/>
      <sz val="10"/>
      <color rgb="FFFF0000"/>
      <name val="Arial Narrow"/>
    </font>
    <font>
      <b/>
      <i/>
      <sz val="16"/>
      <color rgb="FF385623"/>
      <name val="Arial Narrow"/>
    </font>
    <font>
      <sz val="11"/>
      <color rgb="FFFF0000"/>
      <name val="Arial Narrow"/>
    </font>
    <font>
      <b/>
      <sz val="10"/>
      <color rgb="FF385623"/>
      <name val="Arial Narrow"/>
    </font>
    <font>
      <b/>
      <sz val="9"/>
      <color rgb="FF385623"/>
      <name val="Arial Narrow"/>
    </font>
    <font>
      <b/>
      <sz val="9"/>
      <color rgb="FFFF0000"/>
      <name val="Arial Narrow"/>
    </font>
    <font>
      <sz val="9"/>
      <color rgb="FF000000"/>
      <name val="Calibri"/>
    </font>
    <font>
      <b/>
      <sz val="14"/>
      <color rgb="FFFFD965"/>
      <name val="Arial Narrow"/>
    </font>
    <font>
      <b/>
      <sz val="12"/>
      <color rgb="FFFFFF00"/>
      <name val="Calibri"/>
    </font>
    <font>
      <b/>
      <sz val="12"/>
      <color rgb="FFFFD965"/>
      <name val="Arial Narrow"/>
    </font>
    <font>
      <b/>
      <sz val="13"/>
      <color rgb="FFFFFFFF"/>
      <name val="Arial Narrow"/>
    </font>
    <font>
      <b/>
      <sz val="12"/>
      <color rgb="FF385623"/>
      <name val="Calibri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2"/>
      <color rgb="FF000000"/>
      <name val="Calibri"/>
      <family val="2"/>
    </font>
    <font>
      <sz val="12"/>
      <color indexed="8"/>
      <name val="Calibri"/>
    </font>
    <font>
      <b/>
      <sz val="2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0000"/>
      <name val="Calibri"/>
    </font>
    <font>
      <sz val="13"/>
      <color rgb="FFFFFFFF"/>
      <name val="Arial Narrow"/>
    </font>
    <font>
      <b/>
      <sz val="14"/>
      <color rgb="FFFF0000"/>
      <name val="Arial Narrow"/>
    </font>
    <font>
      <sz val="12"/>
      <color rgb="FFFFFFFF"/>
      <name val="Arial Narrow"/>
    </font>
    <font>
      <sz val="12"/>
      <color rgb="FFFF0000"/>
      <name val="Arial Narrow"/>
      <family val="2"/>
    </font>
    <font>
      <sz val="12"/>
      <color rgb="FFFF0000"/>
      <name val="Calibri"/>
      <family val="2"/>
    </font>
    <font>
      <sz val="16"/>
      <color rgb="FFFF0000"/>
      <name val="Calibri"/>
      <family val="2"/>
    </font>
    <font>
      <sz val="12"/>
      <color indexed="8"/>
      <name val="Calibri"/>
      <family val="2"/>
    </font>
    <font>
      <b/>
      <sz val="20"/>
      <color rgb="FF000000"/>
      <name val="Calibri"/>
    </font>
    <font>
      <sz val="12"/>
      <color rgb="FF000000"/>
      <name val="Calibri"/>
    </font>
    <font>
      <sz val="12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</fonts>
  <fills count="4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  <fill>
      <patternFill patternType="solid">
        <fgColor rgb="FFFFCCFF"/>
        <bgColor rgb="FFFFCCFF"/>
      </patternFill>
    </fill>
    <fill>
      <patternFill patternType="solid">
        <fgColor rgb="FFFFD965"/>
        <bgColor rgb="FFFFD965"/>
      </patternFill>
    </fill>
    <fill>
      <patternFill patternType="solid">
        <fgColor rgb="FFA6F6FE"/>
        <bgColor rgb="FFA6F6FE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7030A0"/>
        <bgColor rgb="FF7030A0"/>
      </patternFill>
    </fill>
    <fill>
      <patternFill patternType="solid">
        <fgColor rgb="FF548135"/>
        <bgColor rgb="FF548135"/>
      </patternFill>
    </fill>
    <fill>
      <patternFill patternType="solid">
        <fgColor rgb="FFC55A11"/>
        <bgColor rgb="FFC55A11"/>
      </patternFill>
    </fill>
    <fill>
      <patternFill patternType="solid">
        <fgColor rgb="FF5B9BD5"/>
        <bgColor rgb="FF5B9BD5"/>
      </patternFill>
    </fill>
    <fill>
      <patternFill patternType="solid">
        <fgColor rgb="FFF7CAAC"/>
        <bgColor rgb="FFF7CAAC"/>
      </patternFill>
    </fill>
    <fill>
      <patternFill patternType="solid">
        <fgColor rgb="FF0000FF"/>
        <bgColor rgb="FF0000FF"/>
      </patternFill>
    </fill>
    <fill>
      <patternFill patternType="solid">
        <fgColor rgb="FF4A86E8"/>
        <bgColor rgb="FF4A86E8"/>
      </patternFill>
    </fill>
    <fill>
      <patternFill patternType="solid">
        <fgColor rgb="FFFF0000"/>
        <bgColor rgb="FFFF0000"/>
      </patternFill>
    </fill>
    <fill>
      <patternFill patternType="solid">
        <fgColor rgb="FF262626"/>
        <bgColor rgb="FF262626"/>
      </patternFill>
    </fill>
    <fill>
      <patternFill patternType="solid">
        <fgColor rgb="FFCCCCCC"/>
        <bgColor rgb="FFCCCCCC"/>
      </patternFill>
    </fill>
    <fill>
      <patternFill patternType="solid">
        <fgColor rgb="FFC00000"/>
        <bgColor rgb="FFF1C232"/>
      </patternFill>
    </fill>
    <fill>
      <patternFill patternType="solid">
        <fgColor theme="7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85623"/>
        <bgColor rgb="FF385623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598"/>
        <bgColor rgb="FFFFE598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rgb="FFFFCC00"/>
      </patternFill>
    </fill>
    <fill>
      <patternFill patternType="solid">
        <fgColor rgb="FFFFE699"/>
        <bgColor rgb="FFFFE598"/>
      </patternFill>
    </fill>
    <fill>
      <patternFill patternType="solid">
        <fgColor theme="0"/>
        <bgColor rgb="FFC5E0B3"/>
      </patternFill>
    </fill>
  </fills>
  <borders count="1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</borders>
  <cellStyleXfs count="25">
    <xf numFmtId="0" fontId="0" fillId="0" borderId="0"/>
    <xf numFmtId="0" fontId="11" fillId="0" borderId="0"/>
    <xf numFmtId="0" fontId="38" fillId="0" borderId="0"/>
    <xf numFmtId="0" fontId="61" fillId="0" borderId="0" applyNumberFormat="0" applyFill="0" applyBorder="0" applyAlignment="0" applyProtection="0"/>
    <xf numFmtId="0" fontId="62" fillId="0" borderId="0"/>
    <xf numFmtId="0" fontId="10" fillId="0" borderId="0"/>
    <xf numFmtId="0" fontId="63" fillId="0" borderId="0"/>
    <xf numFmtId="0" fontId="64" fillId="0" borderId="0"/>
    <xf numFmtId="0" fontId="75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7" fillId="0" borderId="0"/>
  </cellStyleXfs>
  <cellXfs count="1009">
    <xf numFmtId="0" fontId="0" fillId="0" borderId="0" xfId="0" applyFont="1" applyAlignment="1"/>
    <xf numFmtId="0" fontId="12" fillId="2" borderId="1" xfId="0" applyFont="1" applyFill="1" applyBorder="1"/>
    <xf numFmtId="0" fontId="0" fillId="0" borderId="0" xfId="0" applyFont="1"/>
    <xf numFmtId="0" fontId="0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0" fillId="0" borderId="0" xfId="0" applyFont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2" borderId="1" xfId="0" applyFont="1" applyFill="1" applyBorder="1"/>
    <xf numFmtId="0" fontId="17" fillId="0" borderId="0" xfId="0" applyFont="1" applyAlignment="1">
      <alignment horizontal="left" vertical="center"/>
    </xf>
    <xf numFmtId="0" fontId="18" fillId="4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49" fontId="0" fillId="0" borderId="0" xfId="0" applyNumberFormat="1" applyFont="1"/>
    <xf numFmtId="49" fontId="19" fillId="5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left" vertical="center"/>
    </xf>
    <xf numFmtId="0" fontId="17" fillId="9" borderId="0" xfId="0" applyFont="1" applyFill="1" applyBorder="1" applyAlignment="1">
      <alignment horizontal="left" vertical="center"/>
    </xf>
    <xf numFmtId="0" fontId="18" fillId="1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/>
    <xf numFmtId="0" fontId="14" fillId="9" borderId="1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left" vertical="center"/>
    </xf>
    <xf numFmtId="0" fontId="22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0" fillId="20" borderId="1" xfId="0" applyFont="1" applyFill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30" fillId="18" borderId="22" xfId="0" applyFont="1" applyFill="1" applyBorder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0" fontId="21" fillId="3" borderId="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3" borderId="0" xfId="0" applyFont="1" applyFill="1" applyBorder="1" applyAlignment="1" applyProtection="1">
      <alignment horizontal="lef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3" borderId="0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27" fillId="18" borderId="0" xfId="0" applyFont="1" applyFill="1" applyBorder="1" applyAlignment="1" applyProtection="1">
      <alignment horizontal="center"/>
    </xf>
    <xf numFmtId="0" fontId="31" fillId="22" borderId="1" xfId="0" applyFont="1" applyFill="1" applyBorder="1" applyAlignment="1" applyProtection="1">
      <alignment horizontal="center"/>
    </xf>
    <xf numFmtId="0" fontId="31" fillId="22" borderId="22" xfId="0" applyFont="1" applyFill="1" applyBorder="1" applyAlignment="1" applyProtection="1">
      <alignment horizontal="center"/>
    </xf>
    <xf numFmtId="0" fontId="30" fillId="18" borderId="22" xfId="0" applyFont="1" applyFill="1" applyBorder="1" applyAlignment="1" applyProtection="1">
      <alignment horizontal="center"/>
    </xf>
    <xf numFmtId="0" fontId="30" fillId="18" borderId="1" xfId="0" applyFont="1" applyFill="1" applyBorder="1" applyAlignment="1" applyProtection="1">
      <alignment horizontal="center"/>
    </xf>
    <xf numFmtId="0" fontId="12" fillId="2" borderId="1" xfId="0" applyFont="1" applyFill="1" applyBorder="1" applyProtection="1"/>
    <xf numFmtId="0" fontId="30" fillId="0" borderId="0" xfId="0" applyFont="1" applyProtection="1"/>
    <xf numFmtId="0" fontId="0" fillId="24" borderId="0" xfId="0" applyFont="1" applyFill="1" applyAlignment="1" applyProtection="1">
      <protection locked="0"/>
    </xf>
    <xf numFmtId="0" fontId="11" fillId="0" borderId="0" xfId="1"/>
    <xf numFmtId="0" fontId="11" fillId="0" borderId="37" xfId="1" applyBorder="1"/>
    <xf numFmtId="0" fontId="11" fillId="27" borderId="40" xfId="1" applyFill="1" applyBorder="1"/>
    <xf numFmtId="0" fontId="11" fillId="27" borderId="48" xfId="1" applyFill="1" applyBorder="1"/>
    <xf numFmtId="0" fontId="11" fillId="27" borderId="62" xfId="1" applyFill="1" applyBorder="1"/>
    <xf numFmtId="0" fontId="11" fillId="0" borderId="0" xfId="1" applyBorder="1"/>
    <xf numFmtId="0" fontId="37" fillId="0" borderId="0" xfId="1" applyFont="1" applyBorder="1" applyAlignment="1" applyProtection="1">
      <alignment vertical="center"/>
      <protection locked="0"/>
    </xf>
    <xf numFmtId="0" fontId="11" fillId="0" borderId="37" xfId="1" applyBorder="1" applyAlignment="1">
      <alignment horizontal="center"/>
    </xf>
    <xf numFmtId="0" fontId="11" fillId="0" borderId="38" xfId="1" applyBorder="1" applyAlignment="1">
      <alignment horizontal="center"/>
    </xf>
    <xf numFmtId="0" fontId="11" fillId="0" borderId="39" xfId="1" applyBorder="1" applyAlignment="1">
      <alignment horizontal="center"/>
    </xf>
    <xf numFmtId="0" fontId="11" fillId="0" borderId="45" xfId="1" applyBorder="1" applyAlignment="1">
      <alignment horizontal="center"/>
    </xf>
    <xf numFmtId="0" fontId="11" fillId="0" borderId="46" xfId="1" applyBorder="1" applyAlignment="1">
      <alignment horizontal="center"/>
    </xf>
    <xf numFmtId="0" fontId="11" fillId="0" borderId="47" xfId="1" applyBorder="1" applyAlignment="1">
      <alignment horizontal="center"/>
    </xf>
    <xf numFmtId="0" fontId="11" fillId="0" borderId="59" xfId="1" applyBorder="1" applyAlignment="1">
      <alignment horizontal="center"/>
    </xf>
    <xf numFmtId="0" fontId="11" fillId="0" borderId="60" xfId="1" applyBorder="1" applyAlignment="1">
      <alignment horizontal="center"/>
    </xf>
    <xf numFmtId="0" fontId="11" fillId="0" borderId="61" xfId="1" applyBorder="1" applyAlignment="1">
      <alignment horizontal="center"/>
    </xf>
    <xf numFmtId="0" fontId="11" fillId="0" borderId="65" xfId="1" applyBorder="1"/>
    <xf numFmtId="0" fontId="11" fillId="30" borderId="37" xfId="1" applyFill="1" applyBorder="1"/>
    <xf numFmtId="0" fontId="40" fillId="31" borderId="63" xfId="1" applyFont="1" applyFill="1" applyBorder="1"/>
    <xf numFmtId="0" fontId="36" fillId="3" borderId="0" xfId="0" applyFont="1" applyFill="1" applyBorder="1" applyAlignment="1" applyProtection="1">
      <alignment horizontal="left" vertical="center"/>
    </xf>
    <xf numFmtId="0" fontId="41" fillId="31" borderId="63" xfId="1" applyFont="1" applyFill="1" applyBorder="1"/>
    <xf numFmtId="0" fontId="42" fillId="31" borderId="63" xfId="1" applyFont="1" applyFill="1" applyBorder="1"/>
    <xf numFmtId="0" fontId="41" fillId="31" borderId="63" xfId="1" applyFont="1" applyFill="1" applyBorder="1" applyAlignment="1">
      <alignment horizontal="center"/>
    </xf>
    <xf numFmtId="0" fontId="40" fillId="33" borderId="63" xfId="1" applyFont="1" applyFill="1" applyBorder="1"/>
    <xf numFmtId="0" fontId="41" fillId="33" borderId="63" xfId="1" applyFont="1" applyFill="1" applyBorder="1" applyAlignment="1">
      <alignment horizontal="center"/>
    </xf>
    <xf numFmtId="0" fontId="42" fillId="33" borderId="63" xfId="1" applyFont="1" applyFill="1" applyBorder="1"/>
    <xf numFmtId="0" fontId="41" fillId="33" borderId="63" xfId="1" applyFont="1" applyFill="1" applyBorder="1"/>
    <xf numFmtId="0" fontId="41" fillId="34" borderId="63" xfId="1" applyFont="1" applyFill="1" applyBorder="1" applyAlignment="1">
      <alignment horizontal="center"/>
    </xf>
    <xf numFmtId="0" fontId="42" fillId="34" borderId="63" xfId="1" applyFont="1" applyFill="1" applyBorder="1"/>
    <xf numFmtId="0" fontId="41" fillId="34" borderId="63" xfId="1" applyFont="1" applyFill="1" applyBorder="1"/>
    <xf numFmtId="0" fontId="40" fillId="32" borderId="66" xfId="1" applyFont="1" applyFill="1" applyBorder="1"/>
    <xf numFmtId="0" fontId="41" fillId="32" borderId="66" xfId="1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44" fillId="3" borderId="0" xfId="0" applyFont="1" applyFill="1" applyBorder="1" applyAlignment="1" applyProtection="1">
      <alignment horizontal="left" vertical="center"/>
    </xf>
    <xf numFmtId="0" fontId="41" fillId="34" borderId="47" xfId="1" applyFont="1" applyFill="1" applyBorder="1" applyAlignment="1">
      <alignment horizontal="center"/>
    </xf>
    <xf numFmtId="0" fontId="34" fillId="35" borderId="0" xfId="1" applyFont="1" applyFill="1" applyBorder="1"/>
    <xf numFmtId="0" fontId="3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9" fillId="9" borderId="0" xfId="0" applyFont="1" applyFill="1" applyBorder="1" applyAlignment="1">
      <alignment horizontal="center" vertical="center"/>
    </xf>
    <xf numFmtId="0" fontId="56" fillId="36" borderId="21" xfId="0" applyFont="1" applyFill="1" applyBorder="1" applyAlignment="1">
      <alignment horizontal="center" vertical="center"/>
    </xf>
    <xf numFmtId="0" fontId="56" fillId="36" borderId="21" xfId="0" applyFont="1" applyFill="1" applyBorder="1" applyAlignment="1">
      <alignment horizontal="left" vertical="center"/>
    </xf>
    <xf numFmtId="0" fontId="57" fillId="11" borderId="0" xfId="0" applyFont="1" applyFill="1" applyBorder="1" applyAlignment="1">
      <alignment horizontal="center" vertical="center"/>
    </xf>
    <xf numFmtId="0" fontId="58" fillId="36" borderId="1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left" vertical="center"/>
    </xf>
    <xf numFmtId="49" fontId="59" fillId="5" borderId="1" xfId="0" applyNumberFormat="1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left" vertical="center"/>
    </xf>
    <xf numFmtId="0" fontId="31" fillId="37" borderId="0" xfId="0" applyFont="1" applyFill="1" applyBorder="1" applyAlignment="1">
      <alignment horizontal="center" vertical="center"/>
    </xf>
    <xf numFmtId="0" fontId="22" fillId="9" borderId="0" xfId="0" applyFont="1" applyFill="1" applyBorder="1" applyAlignment="1">
      <alignment horizontal="left" vertical="center"/>
    </xf>
    <xf numFmtId="0" fontId="31" fillId="38" borderId="0" xfId="0" applyFont="1" applyFill="1" applyBorder="1" applyAlignment="1">
      <alignment horizontal="center" vertical="center"/>
    </xf>
    <xf numFmtId="0" fontId="45" fillId="9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6" borderId="0" xfId="0" applyFont="1" applyFill="1" applyBorder="1" applyAlignment="1">
      <alignment horizontal="left" vertical="center"/>
    </xf>
    <xf numFmtId="0" fontId="22" fillId="8" borderId="0" xfId="0" applyFont="1" applyFill="1" applyBorder="1" applyAlignment="1">
      <alignment horizontal="left" vertical="center"/>
    </xf>
    <xf numFmtId="0" fontId="22" fillId="10" borderId="0" xfId="0" applyFont="1" applyFill="1" applyBorder="1" applyAlignment="1">
      <alignment horizontal="left" vertical="center"/>
    </xf>
    <xf numFmtId="0" fontId="15" fillId="0" borderId="0" xfId="0" applyFont="1" applyBorder="1" applyAlignment="1" applyProtection="1">
      <alignment horizontal="center"/>
    </xf>
    <xf numFmtId="0" fontId="11" fillId="0" borderId="47" xfId="1" applyBorder="1" applyAlignment="1">
      <alignment horizontal="center"/>
    </xf>
    <xf numFmtId="0" fontId="11" fillId="0" borderId="39" xfId="1" applyBorder="1" applyAlignment="1">
      <alignment horizontal="center"/>
    </xf>
    <xf numFmtId="0" fontId="11" fillId="0" borderId="61" xfId="1" applyBorder="1" applyAlignment="1">
      <alignment horizontal="center"/>
    </xf>
    <xf numFmtId="0" fontId="42" fillId="32" borderId="63" xfId="1" applyFont="1" applyFill="1" applyBorder="1"/>
    <xf numFmtId="0" fontId="41" fillId="32" borderId="63" xfId="1" applyFont="1" applyFill="1" applyBorder="1"/>
    <xf numFmtId="0" fontId="41" fillId="32" borderId="63" xfId="1" applyFont="1" applyFill="1" applyBorder="1" applyAlignment="1">
      <alignment horizontal="center"/>
    </xf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1" fillId="0" borderId="39" xfId="1" applyBorder="1" applyAlignment="1">
      <alignment horizontal="center"/>
    </xf>
    <xf numFmtId="0" fontId="11" fillId="0" borderId="61" xfId="1" applyBorder="1" applyAlignment="1">
      <alignment horizontal="center"/>
    </xf>
    <xf numFmtId="0" fontId="11" fillId="0" borderId="47" xfId="1" applyBorder="1" applyAlignment="1">
      <alignment horizontal="center"/>
    </xf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30" borderId="71" xfId="5" applyFill="1" applyBorder="1" applyProtection="1"/>
    <xf numFmtId="0" fontId="10" fillId="0" borderId="0" xfId="1" applyFont="1"/>
    <xf numFmtId="0" fontId="66" fillId="34" borderId="63" xfId="1" applyFont="1" applyFill="1" applyBorder="1"/>
    <xf numFmtId="0" fontId="67" fillId="26" borderId="66" xfId="1" applyFont="1" applyFill="1" applyBorder="1" applyAlignment="1">
      <alignment horizontal="center"/>
    </xf>
    <xf numFmtId="0" fontId="39" fillId="29" borderId="33" xfId="1" applyFont="1" applyFill="1" applyBorder="1" applyAlignment="1">
      <alignment horizontal="center" vertical="center"/>
    </xf>
    <xf numFmtId="0" fontId="39" fillId="29" borderId="55" xfId="1" applyFont="1" applyFill="1" applyBorder="1" applyAlignment="1">
      <alignment horizontal="center" vertical="center"/>
    </xf>
    <xf numFmtId="0" fontId="41" fillId="41" borderId="63" xfId="1" applyFont="1" applyFill="1" applyBorder="1" applyAlignment="1">
      <alignment horizontal="center"/>
    </xf>
    <xf numFmtId="0" fontId="69" fillId="5" borderId="1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49" fontId="19" fillId="5" borderId="1" xfId="0" quotePrefix="1" applyNumberFormat="1" applyFont="1" applyFill="1" applyBorder="1" applyAlignment="1">
      <alignment horizontal="center" vertical="center"/>
    </xf>
    <xf numFmtId="49" fontId="19" fillId="5" borderId="5" xfId="0" applyNumberFormat="1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56" fillId="36" borderId="67" xfId="0" applyFont="1" applyFill="1" applyBorder="1" applyAlignment="1">
      <alignment horizontal="left" vertical="center"/>
    </xf>
    <xf numFmtId="2" fontId="70" fillId="34" borderId="63" xfId="0" applyNumberFormat="1" applyFont="1" applyFill="1" applyBorder="1" applyAlignment="1">
      <alignment horizontal="center" vertical="center"/>
    </xf>
    <xf numFmtId="49" fontId="71" fillId="5" borderId="1" xfId="0" applyNumberFormat="1" applyFont="1" applyFill="1" applyBorder="1" applyAlignment="1">
      <alignment horizontal="center" vertical="center"/>
    </xf>
    <xf numFmtId="0" fontId="58" fillId="36" borderId="67" xfId="0" applyFont="1" applyFill="1" applyBorder="1" applyAlignment="1">
      <alignment horizontal="center" vertical="center"/>
    </xf>
    <xf numFmtId="2" fontId="15" fillId="0" borderId="1" xfId="0" applyNumberFormat="1" applyFont="1" applyBorder="1" applyAlignment="1" applyProtection="1">
      <alignment horizontal="center"/>
    </xf>
    <xf numFmtId="2" fontId="15" fillId="0" borderId="22" xfId="0" applyNumberFormat="1" applyFont="1" applyBorder="1" applyAlignment="1" applyProtection="1">
      <alignment horizontal="center"/>
    </xf>
    <xf numFmtId="2" fontId="15" fillId="0" borderId="63" xfId="0" applyNumberFormat="1" applyFont="1" applyBorder="1" applyAlignment="1" applyProtection="1">
      <alignment horizontal="center"/>
    </xf>
    <xf numFmtId="0" fontId="72" fillId="0" borderId="0" xfId="0" applyFont="1" applyAlignment="1">
      <alignment horizontal="left" vertical="center"/>
    </xf>
    <xf numFmtId="0" fontId="73" fillId="29" borderId="0" xfId="0" applyFont="1" applyFill="1" applyProtection="1"/>
    <xf numFmtId="2" fontId="74" fillId="0" borderId="1" xfId="0" applyNumberFormat="1" applyFont="1" applyBorder="1" applyAlignment="1" applyProtection="1">
      <alignment horizontal="center"/>
    </xf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22" fillId="0" borderId="0" xfId="0" applyFont="1" applyAlignment="1">
      <alignment horizontal="left" vertical="center"/>
    </xf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28" xfId="5" applyBorder="1" applyProtection="1"/>
    <xf numFmtId="0" fontId="10" fillId="0" borderId="71" xfId="5" applyBorder="1" applyProtection="1"/>
    <xf numFmtId="0" fontId="10" fillId="0" borderId="101" xfId="5" applyBorder="1" applyProtection="1"/>
    <xf numFmtId="0" fontId="10" fillId="0" borderId="103" xfId="5" applyBorder="1" applyProtection="1"/>
    <xf numFmtId="0" fontId="10" fillId="0" borderId="101" xfId="5" applyBorder="1" applyProtection="1"/>
    <xf numFmtId="0" fontId="10" fillId="0" borderId="103" xfId="5" applyBorder="1" applyProtection="1"/>
    <xf numFmtId="0" fontId="11" fillId="0" borderId="47" xfId="1" applyBorder="1" applyAlignment="1">
      <alignment horizontal="center"/>
    </xf>
    <xf numFmtId="0" fontId="11" fillId="0" borderId="39" xfId="1" applyBorder="1" applyAlignment="1">
      <alignment horizontal="center"/>
    </xf>
    <xf numFmtId="0" fontId="11" fillId="0" borderId="61" xfId="1" applyBorder="1" applyAlignment="1">
      <alignment horizontal="center"/>
    </xf>
    <xf numFmtId="0" fontId="11" fillId="0" borderId="39" xfId="1" applyBorder="1" applyAlignment="1">
      <alignment horizontal="center"/>
    </xf>
    <xf numFmtId="0" fontId="11" fillId="0" borderId="61" xfId="1" applyBorder="1" applyAlignment="1">
      <alignment horizontal="center"/>
    </xf>
    <xf numFmtId="0" fontId="11" fillId="0" borderId="47" xfId="1" applyBorder="1" applyAlignment="1">
      <alignment horizontal="center"/>
    </xf>
    <xf numFmtId="0" fontId="16" fillId="0" borderId="0" xfId="0" applyFont="1" applyBorder="1" applyProtection="1"/>
    <xf numFmtId="0" fontId="0" fillId="0" borderId="0" xfId="0" applyFont="1" applyAlignment="1" applyProtection="1">
      <alignment horizontal="center"/>
    </xf>
    <xf numFmtId="0" fontId="16" fillId="0" borderId="0" xfId="0" applyFont="1" applyBorder="1"/>
    <xf numFmtId="0" fontId="55" fillId="0" borderId="0" xfId="0" applyFont="1" applyAlignment="1"/>
    <xf numFmtId="0" fontId="68" fillId="0" borderId="0" xfId="0" applyFont="1" applyAlignment="1"/>
    <xf numFmtId="0" fontId="45" fillId="0" borderId="0" xfId="0" applyFont="1" applyAlignment="1">
      <alignment horizontal="left" vertical="center"/>
    </xf>
    <xf numFmtId="0" fontId="0" fillId="0" borderId="0" xfId="0" applyFont="1" applyAlignment="1"/>
    <xf numFmtId="0" fontId="10" fillId="42" borderId="71" xfId="5" applyFill="1" applyBorder="1" applyProtection="1"/>
    <xf numFmtId="0" fontId="10" fillId="42" borderId="103" xfId="5" applyFill="1" applyBorder="1" applyProtection="1"/>
    <xf numFmtId="0" fontId="11" fillId="0" borderId="39" xfId="1" applyBorder="1" applyAlignment="1">
      <alignment horizontal="center"/>
    </xf>
    <xf numFmtId="0" fontId="11" fillId="0" borderId="61" xfId="1" applyBorder="1" applyAlignment="1">
      <alignment horizontal="center"/>
    </xf>
    <xf numFmtId="0" fontId="11" fillId="0" borderId="47" xfId="1" applyBorder="1" applyAlignment="1">
      <alignment horizontal="center"/>
    </xf>
    <xf numFmtId="0" fontId="45" fillId="0" borderId="0" xfId="0" applyFont="1" applyBorder="1" applyAlignment="1">
      <alignment horizontal="left" vertical="center"/>
    </xf>
    <xf numFmtId="49" fontId="19" fillId="5" borderId="22" xfId="0" applyNumberFormat="1" applyFont="1" applyFill="1" applyBorder="1" applyAlignment="1">
      <alignment horizontal="center" vertical="center"/>
    </xf>
    <xf numFmtId="0" fontId="58" fillId="36" borderId="0" xfId="0" applyFont="1" applyFill="1" applyBorder="1" applyAlignment="1">
      <alignment horizontal="center" vertical="center"/>
    </xf>
    <xf numFmtId="2" fontId="70" fillId="34" borderId="91" xfId="0" applyNumberFormat="1" applyFont="1" applyFill="1" applyBorder="1" applyAlignment="1">
      <alignment horizontal="center" vertical="center"/>
    </xf>
    <xf numFmtId="49" fontId="19" fillId="5" borderId="63" xfId="0" applyNumberFormat="1" applyFont="1" applyFill="1" applyBorder="1" applyAlignment="1">
      <alignment horizontal="center" vertical="center"/>
    </xf>
    <xf numFmtId="49" fontId="19" fillId="5" borderId="63" xfId="0" quotePrefix="1" applyNumberFormat="1" applyFont="1" applyFill="1" applyBorder="1" applyAlignment="1">
      <alignment horizontal="center" vertical="center"/>
    </xf>
    <xf numFmtId="0" fontId="19" fillId="5" borderId="63" xfId="0" applyFont="1" applyFill="1" applyBorder="1" applyAlignment="1">
      <alignment horizontal="center" vertical="center"/>
    </xf>
    <xf numFmtId="49" fontId="59" fillId="5" borderId="63" xfId="0" applyNumberFormat="1" applyFont="1" applyFill="1" applyBorder="1" applyAlignment="1">
      <alignment horizontal="center" vertical="center"/>
    </xf>
    <xf numFmtId="0" fontId="69" fillId="5" borderId="63" xfId="0" applyFont="1" applyFill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49" fontId="19" fillId="5" borderId="21" xfId="0" applyNumberFormat="1" applyFont="1" applyFill="1" applyBorder="1" applyAlignment="1">
      <alignment horizontal="center" vertical="center"/>
    </xf>
    <xf numFmtId="49" fontId="71" fillId="5" borderId="21" xfId="0" applyNumberFormat="1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center"/>
    </xf>
    <xf numFmtId="0" fontId="7" fillId="0" borderId="103" xfId="9" applyBorder="1" applyProtection="1"/>
    <xf numFmtId="0" fontId="7" fillId="27" borderId="69" xfId="9" applyFill="1" applyBorder="1" applyProtection="1"/>
    <xf numFmtId="0" fontId="31" fillId="23" borderId="101" xfId="0" applyFont="1" applyFill="1" applyBorder="1" applyAlignment="1" applyProtection="1">
      <alignment horizontal="center"/>
    </xf>
    <xf numFmtId="0" fontId="7" fillId="27" borderId="70" xfId="9" applyFill="1" applyBorder="1" applyProtection="1"/>
    <xf numFmtId="0" fontId="7" fillId="0" borderId="101" xfId="9" applyBorder="1" applyProtection="1"/>
    <xf numFmtId="0" fontId="7" fillId="27" borderId="68" xfId="9" applyFill="1" applyBorder="1" applyProtection="1"/>
    <xf numFmtId="0" fontId="16" fillId="0" borderId="0" xfId="0" applyFont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</xf>
    <xf numFmtId="0" fontId="10" fillId="43" borderId="71" xfId="5" applyFill="1" applyBorder="1" applyProtection="1"/>
    <xf numFmtId="0" fontId="45" fillId="0" borderId="0" xfId="0" applyFont="1" applyAlignment="1">
      <alignment horizontal="left" vertical="center"/>
    </xf>
    <xf numFmtId="0" fontId="0" fillId="0" borderId="0" xfId="0" applyFont="1" applyAlignment="1"/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2" fontId="15" fillId="0" borderId="0" xfId="0" applyNumberFormat="1" applyFont="1" applyBorder="1" applyAlignment="1" applyProtection="1">
      <alignment horizontal="center"/>
    </xf>
    <xf numFmtId="0" fontId="11" fillId="0" borderId="39" xfId="1" applyBorder="1" applyAlignment="1">
      <alignment horizontal="center"/>
    </xf>
    <xf numFmtId="0" fontId="11" fillId="0" borderId="61" xfId="1" applyBorder="1" applyAlignment="1">
      <alignment horizontal="center"/>
    </xf>
    <xf numFmtId="0" fontId="11" fillId="0" borderId="47" xfId="1" applyBorder="1" applyAlignment="1">
      <alignment horizontal="center"/>
    </xf>
    <xf numFmtId="0" fontId="45" fillId="0" borderId="0" xfId="0" applyFont="1" applyAlignment="1">
      <alignment horizontal="left" vertical="center"/>
    </xf>
    <xf numFmtId="0" fontId="0" fillId="0" borderId="0" xfId="0" applyFont="1" applyAlignment="1"/>
    <xf numFmtId="0" fontId="45" fillId="0" borderId="0" xfId="0" applyFont="1" applyAlignment="1">
      <alignment horizontal="left" vertical="center"/>
    </xf>
    <xf numFmtId="0" fontId="11" fillId="0" borderId="39" xfId="1" applyBorder="1" applyAlignment="1">
      <alignment horizontal="center"/>
    </xf>
    <xf numFmtId="0" fontId="11" fillId="0" borderId="61" xfId="1" applyBorder="1" applyAlignment="1">
      <alignment horizontal="center"/>
    </xf>
    <xf numFmtId="0" fontId="11" fillId="0" borderId="47" xfId="1" applyBorder="1" applyAlignment="1">
      <alignment horizontal="center"/>
    </xf>
    <xf numFmtId="0" fontId="45" fillId="0" borderId="0" xfId="0" applyFont="1" applyAlignment="1">
      <alignment horizontal="left" vertical="center"/>
    </xf>
    <xf numFmtId="0" fontId="0" fillId="0" borderId="0" xfId="0" applyFont="1" applyAlignment="1"/>
    <xf numFmtId="0" fontId="45" fillId="0" borderId="0" xfId="0" applyFont="1" applyAlignment="1">
      <alignment horizontal="left" vertical="center"/>
    </xf>
    <xf numFmtId="0" fontId="3" fillId="0" borderId="0" xfId="11"/>
    <xf numFmtId="0" fontId="3" fillId="0" borderId="0" xfId="11" applyBorder="1"/>
    <xf numFmtId="0" fontId="37" fillId="0" borderId="0" xfId="11" applyFont="1" applyBorder="1" applyAlignment="1" applyProtection="1">
      <alignment vertical="center"/>
      <protection locked="0"/>
    </xf>
    <xf numFmtId="0" fontId="3" fillId="0" borderId="103" xfId="12" applyBorder="1" applyProtection="1"/>
    <xf numFmtId="0" fontId="3" fillId="27" borderId="40" xfId="11" applyFill="1" applyBorder="1"/>
    <xf numFmtId="0" fontId="3" fillId="27" borderId="48" xfId="11" applyFill="1" applyBorder="1"/>
    <xf numFmtId="0" fontId="3" fillId="0" borderId="101" xfId="12" applyBorder="1" applyProtection="1"/>
    <xf numFmtId="0" fontId="3" fillId="27" borderId="62" xfId="11" applyFill="1" applyBorder="1"/>
    <xf numFmtId="0" fontId="3" fillId="0" borderId="121" xfId="11" applyBorder="1"/>
    <xf numFmtId="0" fontId="3" fillId="0" borderId="74" xfId="11" applyBorder="1" applyAlignment="1">
      <alignment horizontal="center"/>
    </xf>
    <xf numFmtId="0" fontId="3" fillId="0" borderId="77" xfId="11" applyBorder="1" applyAlignment="1">
      <alignment horizontal="center"/>
    </xf>
    <xf numFmtId="0" fontId="3" fillId="0" borderId="39" xfId="11" applyBorder="1" applyAlignment="1">
      <alignment horizontal="center"/>
    </xf>
    <xf numFmtId="0" fontId="3" fillId="45" borderId="103" xfId="12" applyFill="1" applyBorder="1" applyProtection="1"/>
    <xf numFmtId="0" fontId="45" fillId="0" borderId="0" xfId="0" applyFont="1" applyAlignment="1">
      <alignment horizontal="left" vertical="center"/>
    </xf>
    <xf numFmtId="0" fontId="0" fillId="0" borderId="0" xfId="0" applyFont="1" applyAlignment="1"/>
    <xf numFmtId="49" fontId="19" fillId="5" borderId="24" xfId="0" applyNumberFormat="1" applyFont="1" applyFill="1" applyBorder="1" applyAlignment="1">
      <alignment horizontal="center" vertical="center"/>
    </xf>
    <xf numFmtId="0" fontId="11" fillId="0" borderId="39" xfId="1" applyBorder="1" applyAlignment="1">
      <alignment horizontal="center"/>
    </xf>
    <xf numFmtId="0" fontId="11" fillId="0" borderId="61" xfId="1" applyBorder="1" applyAlignment="1">
      <alignment horizontal="center"/>
    </xf>
    <xf numFmtId="0" fontId="11" fillId="0" borderId="47" xfId="1" applyBorder="1" applyAlignment="1">
      <alignment horizontal="center"/>
    </xf>
    <xf numFmtId="0" fontId="45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37" xfId="1" applyFont="1" applyBorder="1"/>
    <xf numFmtId="0" fontId="11" fillId="45" borderId="37" xfId="1" applyFill="1" applyBorder="1"/>
    <xf numFmtId="0" fontId="0" fillId="0" borderId="2" xfId="0" applyFont="1" applyBorder="1" applyAlignment="1">
      <alignment horizontal="center"/>
    </xf>
    <xf numFmtId="0" fontId="16" fillId="0" borderId="2" xfId="0" applyFont="1" applyBorder="1"/>
    <xf numFmtId="0" fontId="20" fillId="11" borderId="3" xfId="0" applyFont="1" applyFill="1" applyBorder="1" applyAlignment="1">
      <alignment horizontal="center" vertical="center"/>
    </xf>
    <xf numFmtId="0" fontId="16" fillId="0" borderId="4" xfId="0" applyFont="1" applyBorder="1"/>
    <xf numFmtId="0" fontId="16" fillId="0" borderId="5" xfId="0" applyFont="1" applyBorder="1"/>
    <xf numFmtId="0" fontId="20" fillId="12" borderId="3" xfId="0" applyFont="1" applyFill="1" applyBorder="1" applyAlignment="1">
      <alignment horizontal="center" vertical="center"/>
    </xf>
    <xf numFmtId="0" fontId="20" fillId="14" borderId="3" xfId="0" applyFont="1" applyFill="1" applyBorder="1" applyAlignment="1">
      <alignment horizontal="center" vertical="center"/>
    </xf>
    <xf numFmtId="0" fontId="20" fillId="13" borderId="3" xfId="0" applyFont="1" applyFill="1" applyBorder="1" applyAlignment="1">
      <alignment horizontal="center" vertical="center"/>
    </xf>
    <xf numFmtId="0" fontId="20" fillId="15" borderId="3" xfId="0" applyFont="1" applyFill="1" applyBorder="1" applyAlignment="1">
      <alignment horizontal="center" vertical="center"/>
    </xf>
    <xf numFmtId="0" fontId="35" fillId="26" borderId="104" xfId="9" applyFont="1" applyFill="1" applyBorder="1" applyAlignment="1" applyProtection="1">
      <alignment horizontal="center" vertical="center"/>
    </xf>
    <xf numFmtId="0" fontId="35" fillId="26" borderId="105" xfId="9" applyFont="1" applyFill="1" applyBorder="1" applyAlignment="1" applyProtection="1">
      <alignment horizontal="center" vertical="center"/>
    </xf>
    <xf numFmtId="0" fontId="35" fillId="26" borderId="106" xfId="9" applyFont="1" applyFill="1" applyBorder="1" applyAlignment="1" applyProtection="1">
      <alignment horizontal="center" vertical="center"/>
    </xf>
    <xf numFmtId="0" fontId="35" fillId="26" borderId="107" xfId="9" applyFont="1" applyFill="1" applyBorder="1" applyAlignment="1" applyProtection="1">
      <alignment horizontal="center" vertical="center"/>
    </xf>
    <xf numFmtId="0" fontId="35" fillId="26" borderId="0" xfId="9" applyFont="1" applyFill="1" applyBorder="1" applyAlignment="1" applyProtection="1">
      <alignment horizontal="center" vertical="center"/>
    </xf>
    <xf numFmtId="0" fontId="35" fillId="26" borderId="43" xfId="9" applyFont="1" applyFill="1" applyBorder="1" applyAlignment="1" applyProtection="1">
      <alignment horizontal="center" vertical="center"/>
    </xf>
    <xf numFmtId="0" fontId="35" fillId="26" borderId="95" xfId="9" applyFont="1" applyFill="1" applyBorder="1" applyAlignment="1" applyProtection="1">
      <alignment horizontal="center" vertical="center"/>
    </xf>
    <xf numFmtId="0" fontId="35" fillId="26" borderId="96" xfId="9" applyFont="1" applyFill="1" applyBorder="1" applyAlignment="1" applyProtection="1">
      <alignment horizontal="center" vertical="center"/>
    </xf>
    <xf numFmtId="0" fontId="35" fillId="26" borderId="97" xfId="9" applyFont="1" applyFill="1" applyBorder="1" applyAlignment="1" applyProtection="1">
      <alignment horizontal="center" vertical="center"/>
    </xf>
    <xf numFmtId="0" fontId="7" fillId="0" borderId="36" xfId="9" applyBorder="1" applyAlignment="1" applyProtection="1">
      <alignment horizontal="center" vertical="center"/>
    </xf>
    <xf numFmtId="0" fontId="7" fillId="0" borderId="106" xfId="9" applyBorder="1" applyAlignment="1" applyProtection="1">
      <alignment horizontal="center" vertical="center"/>
    </xf>
    <xf numFmtId="0" fontId="7" fillId="0" borderId="44" xfId="9" applyBorder="1" applyAlignment="1" applyProtection="1">
      <alignment horizontal="center" vertical="center"/>
    </xf>
    <xf numFmtId="0" fontId="7" fillId="0" borderId="43" xfId="9" applyBorder="1" applyAlignment="1" applyProtection="1">
      <alignment horizontal="center" vertical="center"/>
    </xf>
    <xf numFmtId="0" fontId="7" fillId="0" borderId="58" xfId="9" applyBorder="1" applyAlignment="1" applyProtection="1">
      <alignment horizontal="center" vertical="center"/>
    </xf>
    <xf numFmtId="0" fontId="7" fillId="0" borderId="108" xfId="9" applyBorder="1" applyAlignment="1" applyProtection="1">
      <alignment horizontal="center" vertical="center"/>
    </xf>
    <xf numFmtId="0" fontId="7" fillId="0" borderId="102" xfId="9" applyBorder="1" applyAlignment="1" applyProtection="1">
      <alignment horizontal="center"/>
    </xf>
    <xf numFmtId="0" fontId="7" fillId="0" borderId="100" xfId="9" applyBorder="1" applyAlignment="1" applyProtection="1">
      <alignment horizontal="center"/>
    </xf>
    <xf numFmtId="0" fontId="7" fillId="0" borderId="91" xfId="9" applyBorder="1" applyAlignment="1" applyProtection="1">
      <alignment horizontal="center"/>
    </xf>
    <xf numFmtId="0" fontId="7" fillId="0" borderId="92" xfId="9" applyBorder="1" applyAlignment="1" applyProtection="1">
      <alignment horizontal="center"/>
    </xf>
    <xf numFmtId="0" fontId="25" fillId="16" borderId="6" xfId="0" applyFont="1" applyFill="1" applyBorder="1" applyAlignment="1" applyProtection="1">
      <alignment horizontal="center" vertical="center"/>
    </xf>
    <xf numFmtId="0" fontId="16" fillId="0" borderId="9" xfId="0" applyFont="1" applyBorder="1" applyProtection="1"/>
    <xf numFmtId="0" fontId="16" fillId="0" borderId="13" xfId="0" applyFont="1" applyBorder="1" applyProtection="1"/>
    <xf numFmtId="0" fontId="26" fillId="17" borderId="7" xfId="0" applyFont="1" applyFill="1" applyBorder="1" applyAlignment="1" applyProtection="1">
      <alignment horizontal="left" vertical="center"/>
    </xf>
    <xf numFmtId="0" fontId="16" fillId="0" borderId="8" xfId="0" applyFont="1" applyBorder="1" applyProtection="1"/>
    <xf numFmtId="0" fontId="26" fillId="17" borderId="10" xfId="0" applyFont="1" applyFill="1" applyBorder="1" applyAlignment="1" applyProtection="1">
      <alignment horizontal="left" vertical="center"/>
    </xf>
    <xf numFmtId="0" fontId="16" fillId="0" borderId="4" xfId="0" applyFont="1" applyBorder="1" applyProtection="1"/>
    <xf numFmtId="0" fontId="7" fillId="28" borderId="109" xfId="9" applyFill="1" applyBorder="1" applyAlignment="1" applyProtection="1">
      <alignment horizontal="center" vertical="center"/>
    </xf>
    <xf numFmtId="0" fontId="7" fillId="28" borderId="110" xfId="9" applyFill="1" applyBorder="1" applyAlignment="1" applyProtection="1">
      <alignment horizontal="center" vertical="center"/>
    </xf>
    <xf numFmtId="0" fontId="7" fillId="28" borderId="111" xfId="9" applyFill="1" applyBorder="1" applyAlignment="1" applyProtection="1">
      <alignment horizontal="center" vertical="center"/>
    </xf>
    <xf numFmtId="0" fontId="7" fillId="28" borderId="98" xfId="9" applyFill="1" applyBorder="1" applyAlignment="1" applyProtection="1">
      <alignment horizontal="center" vertical="center"/>
    </xf>
    <xf numFmtId="0" fontId="7" fillId="28" borderId="99" xfId="9" applyFill="1" applyBorder="1" applyAlignment="1" applyProtection="1">
      <alignment horizontal="center" vertical="center"/>
    </xf>
    <xf numFmtId="0" fontId="7" fillId="28" borderId="108" xfId="9" applyFill="1" applyBorder="1" applyAlignment="1" applyProtection="1">
      <alignment horizontal="center" vertical="center"/>
    </xf>
    <xf numFmtId="0" fontId="26" fillId="17" borderId="11" xfId="0" applyFont="1" applyFill="1" applyBorder="1" applyAlignment="1" applyProtection="1">
      <alignment horizontal="left" vertical="center"/>
    </xf>
    <xf numFmtId="0" fontId="16" fillId="0" borderId="12" xfId="0" applyFont="1" applyBorder="1" applyProtection="1"/>
    <xf numFmtId="0" fontId="7" fillId="0" borderId="93" xfId="9" applyBorder="1" applyAlignment="1" applyProtection="1">
      <alignment horizontal="center"/>
    </xf>
    <xf numFmtId="0" fontId="7" fillId="0" borderId="94" xfId="9" applyBorder="1" applyAlignment="1" applyProtection="1">
      <alignment horizontal="center"/>
    </xf>
    <xf numFmtId="0" fontId="26" fillId="17" borderId="14" xfId="0" applyFont="1" applyFill="1" applyBorder="1" applyAlignment="1" applyProtection="1">
      <alignment horizontal="left" vertical="center"/>
    </xf>
    <xf numFmtId="0" fontId="16" fillId="0" borderId="15" xfId="0" applyFont="1" applyBorder="1" applyProtection="1"/>
    <xf numFmtId="0" fontId="16" fillId="0" borderId="16" xfId="0" applyFont="1" applyBorder="1" applyProtection="1"/>
    <xf numFmtId="0" fontId="29" fillId="2" borderId="0" xfId="0" applyFont="1" applyFill="1" applyBorder="1" applyAlignment="1" applyProtection="1">
      <alignment horizontal="center" vertical="center"/>
    </xf>
    <xf numFmtId="0" fontId="16" fillId="0" borderId="0" xfId="0" applyFont="1" applyBorder="1" applyProtection="1"/>
    <xf numFmtId="0" fontId="31" fillId="20" borderId="0" xfId="0" applyFont="1" applyFill="1" applyBorder="1" applyAlignment="1" applyProtection="1">
      <alignment horizontal="center" vertical="center"/>
    </xf>
    <xf numFmtId="0" fontId="32" fillId="0" borderId="2" xfId="0" applyFont="1" applyBorder="1" applyProtection="1"/>
    <xf numFmtId="0" fontId="0" fillId="0" borderId="23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Protection="1">
      <protection locked="0"/>
    </xf>
    <xf numFmtId="0" fontId="16" fillId="0" borderId="24" xfId="0" applyFont="1" applyBorder="1" applyProtection="1">
      <protection locked="0"/>
    </xf>
    <xf numFmtId="0" fontId="16" fillId="0" borderId="25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16" fillId="0" borderId="26" xfId="0" applyFont="1" applyBorder="1" applyProtection="1">
      <protection locked="0"/>
    </xf>
    <xf numFmtId="0" fontId="31" fillId="21" borderId="104" xfId="0" applyFont="1" applyFill="1" applyBorder="1" applyAlignment="1" applyProtection="1">
      <alignment horizontal="center" vertical="center"/>
    </xf>
    <xf numFmtId="0" fontId="31" fillId="21" borderId="30" xfId="0" applyFont="1" applyFill="1" applyBorder="1" applyAlignment="1" applyProtection="1">
      <alignment horizontal="center" vertical="center"/>
    </xf>
    <xf numFmtId="0" fontId="31" fillId="21" borderId="98" xfId="0" applyFont="1" applyFill="1" applyBorder="1" applyAlignment="1" applyProtection="1">
      <alignment horizontal="center" vertical="center"/>
    </xf>
    <xf numFmtId="0" fontId="31" fillId="21" borderId="32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16" fillId="0" borderId="26" xfId="0" applyFont="1" applyBorder="1" applyProtection="1"/>
    <xf numFmtId="0" fontId="31" fillId="20" borderId="22" xfId="0" applyFont="1" applyFill="1" applyBorder="1" applyAlignment="1" applyProtection="1">
      <alignment horizontal="center" vertical="center"/>
    </xf>
    <xf numFmtId="0" fontId="32" fillId="0" borderId="21" xfId="0" applyFont="1" applyBorder="1" applyProtection="1"/>
    <xf numFmtId="0" fontId="28" fillId="19" borderId="17" xfId="0" applyFont="1" applyFill="1" applyBorder="1" applyAlignment="1" applyProtection="1">
      <alignment horizontal="right" vertical="center"/>
    </xf>
    <xf numFmtId="0" fontId="16" fillId="0" borderId="18" xfId="0" applyFont="1" applyBorder="1" applyProtection="1"/>
    <xf numFmtId="0" fontId="16" fillId="0" borderId="19" xfId="0" applyFont="1" applyBorder="1" applyProtection="1"/>
    <xf numFmtId="0" fontId="16" fillId="0" borderId="20" xfId="0" applyFont="1" applyBorder="1" applyProtection="1"/>
    <xf numFmtId="0" fontId="27" fillId="11" borderId="23" xfId="0" applyFont="1" applyFill="1" applyBorder="1" applyAlignment="1" applyProtection="1">
      <alignment horizontal="center" vertical="center"/>
    </xf>
    <xf numFmtId="0" fontId="16" fillId="0" borderId="25" xfId="0" applyFont="1" applyBorder="1" applyProtection="1"/>
    <xf numFmtId="0" fontId="16" fillId="0" borderId="2" xfId="0" applyFont="1" applyBorder="1" applyProtection="1"/>
    <xf numFmtId="0" fontId="0" fillId="0" borderId="22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Protection="1">
      <protection locked="0"/>
    </xf>
    <xf numFmtId="0" fontId="31" fillId="0" borderId="22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27" fillId="13" borderId="23" xfId="0" applyFont="1" applyFill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/>
    </xf>
    <xf numFmtId="0" fontId="16" fillId="0" borderId="27" xfId="0" applyFont="1" applyBorder="1" applyProtection="1"/>
    <xf numFmtId="0" fontId="27" fillId="12" borderId="23" xfId="0" applyFont="1" applyFill="1" applyBorder="1" applyAlignment="1" applyProtection="1">
      <alignment horizontal="center" vertical="center"/>
    </xf>
    <xf numFmtId="0" fontId="27" fillId="15" borderId="23" xfId="0" applyFont="1" applyFill="1" applyBorder="1" applyAlignment="1" applyProtection="1">
      <alignment horizontal="center" vertical="center"/>
    </xf>
    <xf numFmtId="0" fontId="27" fillId="14" borderId="23" xfId="0" applyFont="1" applyFill="1" applyBorder="1" applyAlignment="1" applyProtection="1">
      <alignment horizontal="center" vertical="center"/>
    </xf>
    <xf numFmtId="0" fontId="20" fillId="11" borderId="3" xfId="0" applyFont="1" applyFill="1" applyBorder="1" applyAlignment="1" applyProtection="1">
      <alignment horizontal="center" vertical="center"/>
    </xf>
    <xf numFmtId="0" fontId="16" fillId="0" borderId="5" xfId="0" applyFont="1" applyBorder="1" applyProtection="1"/>
    <xf numFmtId="0" fontId="20" fillId="12" borderId="3" xfId="0" applyFont="1" applyFill="1" applyBorder="1" applyAlignment="1" applyProtection="1">
      <alignment horizontal="center" vertical="center"/>
    </xf>
    <xf numFmtId="0" fontId="20" fillId="13" borderId="3" xfId="0" applyFont="1" applyFill="1" applyBorder="1" applyAlignment="1" applyProtection="1">
      <alignment horizontal="center" vertical="center"/>
    </xf>
    <xf numFmtId="0" fontId="20" fillId="15" borderId="3" xfId="0" applyFont="1" applyFill="1" applyBorder="1" applyAlignment="1" applyProtection="1">
      <alignment horizontal="center" vertical="center"/>
    </xf>
    <xf numFmtId="0" fontId="20" fillId="14" borderId="3" xfId="0" applyFont="1" applyFill="1" applyBorder="1" applyAlignment="1" applyProtection="1">
      <alignment horizontal="center" vertical="center"/>
    </xf>
    <xf numFmtId="0" fontId="52" fillId="0" borderId="0" xfId="0" applyFont="1" applyAlignment="1">
      <alignment horizontal="left" vertical="center"/>
    </xf>
    <xf numFmtId="0" fontId="68" fillId="0" borderId="0" xfId="0" applyFont="1" applyAlignment="1"/>
    <xf numFmtId="0" fontId="53" fillId="0" borderId="0" xfId="0" applyFont="1" applyAlignment="1">
      <alignment horizontal="left" vertical="center"/>
    </xf>
    <xf numFmtId="0" fontId="55" fillId="0" borderId="0" xfId="0" applyFont="1" applyAlignment="1"/>
    <xf numFmtId="49" fontId="46" fillId="9" borderId="0" xfId="0" applyNumberFormat="1" applyFont="1" applyFill="1" applyBorder="1" applyAlignment="1">
      <alignment horizontal="center" vertical="center"/>
    </xf>
    <xf numFmtId="0" fontId="16" fillId="0" borderId="0" xfId="0" applyFont="1" applyBorder="1"/>
    <xf numFmtId="0" fontId="47" fillId="9" borderId="0" xfId="0" applyFont="1" applyFill="1" applyBorder="1" applyAlignment="1">
      <alignment horizontal="center" vertical="center"/>
    </xf>
    <xf numFmtId="15" fontId="50" fillId="9" borderId="0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0" fillId="0" borderId="0" xfId="0" applyFont="1" applyAlignment="1"/>
    <xf numFmtId="0" fontId="11" fillId="0" borderId="64" xfId="1" applyBorder="1" applyAlignment="1">
      <alignment horizontal="center"/>
    </xf>
    <xf numFmtId="0" fontId="33" fillId="25" borderId="33" xfId="1" applyFont="1" applyFill="1" applyBorder="1" applyAlignment="1">
      <alignment horizontal="center" vertical="center"/>
    </xf>
    <xf numFmtId="0" fontId="33" fillId="25" borderId="41" xfId="1" applyFont="1" applyFill="1" applyBorder="1" applyAlignment="1">
      <alignment horizontal="center" vertical="center"/>
    </xf>
    <xf numFmtId="0" fontId="33" fillId="25" borderId="55" xfId="1" applyFont="1" applyFill="1" applyBorder="1" applyAlignment="1">
      <alignment horizontal="center" vertical="center"/>
    </xf>
    <xf numFmtId="0" fontId="35" fillId="26" borderId="29" xfId="1" applyFont="1" applyFill="1" applyBorder="1" applyAlignment="1">
      <alignment horizontal="center" vertical="center"/>
    </xf>
    <xf numFmtId="0" fontId="35" fillId="26" borderId="34" xfId="1" applyFont="1" applyFill="1" applyBorder="1" applyAlignment="1">
      <alignment horizontal="center" vertical="center"/>
    </xf>
    <xf numFmtId="0" fontId="35" fillId="26" borderId="35" xfId="1" applyFont="1" applyFill="1" applyBorder="1" applyAlignment="1">
      <alignment horizontal="center" vertical="center"/>
    </xf>
    <xf numFmtId="0" fontId="35" fillId="26" borderId="42" xfId="1" applyFont="1" applyFill="1" applyBorder="1" applyAlignment="1">
      <alignment horizontal="center" vertical="center"/>
    </xf>
    <xf numFmtId="0" fontId="35" fillId="26" borderId="0" xfId="1" applyFont="1" applyFill="1" applyBorder="1" applyAlignment="1">
      <alignment horizontal="center" vertical="center"/>
    </xf>
    <xf numFmtId="0" fontId="35" fillId="26" borderId="43" xfId="1" applyFont="1" applyFill="1" applyBorder="1" applyAlignment="1">
      <alignment horizontal="center" vertical="center"/>
    </xf>
    <xf numFmtId="0" fontId="35" fillId="26" borderId="49" xfId="1" applyFont="1" applyFill="1" applyBorder="1" applyAlignment="1">
      <alignment horizontal="center" vertical="center"/>
    </xf>
    <xf numFmtId="0" fontId="35" fillId="26" borderId="50" xfId="1" applyFont="1" applyFill="1" applyBorder="1" applyAlignment="1">
      <alignment horizontal="center" vertical="center"/>
    </xf>
    <xf numFmtId="0" fontId="35" fillId="26" borderId="51" xfId="1" applyFont="1" applyFill="1" applyBorder="1" applyAlignment="1">
      <alignment horizontal="center" vertical="center"/>
    </xf>
    <xf numFmtId="0" fontId="11" fillId="0" borderId="36" xfId="1" applyBorder="1" applyAlignment="1">
      <alignment horizontal="center" vertical="center"/>
    </xf>
    <xf numFmtId="0" fontId="11" fillId="0" borderId="35" xfId="1" applyBorder="1" applyAlignment="1">
      <alignment horizontal="center" vertical="center"/>
    </xf>
    <xf numFmtId="0" fontId="11" fillId="0" borderId="44" xfId="1" applyBorder="1" applyAlignment="1">
      <alignment horizontal="center" vertical="center"/>
    </xf>
    <xf numFmtId="0" fontId="11" fillId="0" borderId="43" xfId="1" applyBorder="1" applyAlignment="1">
      <alignment horizontal="center" vertical="center"/>
    </xf>
    <xf numFmtId="0" fontId="11" fillId="0" borderId="58" xfId="1" applyBorder="1" applyAlignment="1">
      <alignment horizontal="center" vertical="center"/>
    </xf>
    <xf numFmtId="0" fontId="11" fillId="0" borderId="57" xfId="1" applyBorder="1" applyAlignment="1">
      <alignment horizontal="center" vertical="center"/>
    </xf>
    <xf numFmtId="0" fontId="11" fillId="0" borderId="37" xfId="1" applyBorder="1" applyAlignment="1">
      <alignment horizontal="center"/>
    </xf>
    <xf numFmtId="0" fontId="11" fillId="0" borderId="38" xfId="1" applyBorder="1" applyAlignment="1">
      <alignment horizontal="center"/>
    </xf>
    <xf numFmtId="0" fontId="11" fillId="0" borderId="39" xfId="1" applyBorder="1" applyAlignment="1">
      <alignment horizontal="center"/>
    </xf>
    <xf numFmtId="0" fontId="11" fillId="0" borderId="63" xfId="1" applyBorder="1" applyAlignment="1">
      <alignment horizontal="center"/>
    </xf>
    <xf numFmtId="0" fontId="10" fillId="28" borderId="52" xfId="1" applyFont="1" applyFill="1" applyBorder="1" applyAlignment="1">
      <alignment horizontal="center" vertical="center"/>
    </xf>
    <xf numFmtId="0" fontId="11" fillId="28" borderId="53" xfId="1" applyFill="1" applyBorder="1" applyAlignment="1">
      <alignment horizontal="center" vertical="center"/>
    </xf>
    <xf numFmtId="0" fontId="11" fillId="28" borderId="54" xfId="1" applyFill="1" applyBorder="1" applyAlignment="1">
      <alignment horizontal="center" vertical="center"/>
    </xf>
    <xf numFmtId="0" fontId="11" fillId="28" borderId="31" xfId="1" applyFill="1" applyBorder="1" applyAlignment="1">
      <alignment horizontal="center" vertical="center"/>
    </xf>
    <xf numFmtId="0" fontId="11" fillId="28" borderId="56" xfId="1" applyFill="1" applyBorder="1" applyAlignment="1">
      <alignment horizontal="center" vertical="center"/>
    </xf>
    <xf numFmtId="0" fontId="11" fillId="28" borderId="57" xfId="1" applyFill="1" applyBorder="1" applyAlignment="1">
      <alignment horizontal="center" vertical="center"/>
    </xf>
    <xf numFmtId="0" fontId="11" fillId="0" borderId="59" xfId="1" applyBorder="1" applyAlignment="1">
      <alignment horizontal="center"/>
    </xf>
    <xf numFmtId="0" fontId="11" fillId="0" borderId="60" xfId="1" applyBorder="1" applyAlignment="1">
      <alignment horizontal="center"/>
    </xf>
    <xf numFmtId="0" fontId="11" fillId="0" borderId="61" xfId="1" applyBorder="1" applyAlignment="1">
      <alignment horizontal="center"/>
    </xf>
    <xf numFmtId="0" fontId="11" fillId="0" borderId="45" xfId="1" applyBorder="1" applyAlignment="1">
      <alignment horizontal="center"/>
    </xf>
    <xf numFmtId="0" fontId="11" fillId="0" borderId="46" xfId="1" applyBorder="1" applyAlignment="1">
      <alignment horizontal="center"/>
    </xf>
    <xf numFmtId="0" fontId="11" fillId="0" borderId="47" xfId="1" applyBorder="1" applyAlignment="1">
      <alignment horizontal="center"/>
    </xf>
    <xf numFmtId="0" fontId="37" fillId="0" borderId="37" xfId="1" applyFont="1" applyBorder="1" applyAlignment="1" applyProtection="1">
      <alignment horizontal="center" vertical="center"/>
      <protection locked="0"/>
    </xf>
    <xf numFmtId="0" fontId="37" fillId="0" borderId="38" xfId="1" applyFont="1" applyBorder="1" applyAlignment="1" applyProtection="1">
      <alignment horizontal="center" vertical="center"/>
      <protection locked="0"/>
    </xf>
    <xf numFmtId="0" fontId="37" fillId="0" borderId="39" xfId="1" applyFont="1" applyBorder="1" applyAlignment="1" applyProtection="1">
      <alignment horizontal="center" vertical="center"/>
      <protection locked="0"/>
    </xf>
    <xf numFmtId="0" fontId="37" fillId="0" borderId="45" xfId="1" applyFont="1" applyBorder="1" applyAlignment="1" applyProtection="1">
      <alignment horizontal="center" vertical="center"/>
      <protection locked="0"/>
    </xf>
    <xf numFmtId="0" fontId="37" fillId="0" borderId="46" xfId="1" applyFont="1" applyBorder="1" applyAlignment="1" applyProtection="1">
      <alignment horizontal="center" vertical="center"/>
      <protection locked="0"/>
    </xf>
    <xf numFmtId="0" fontId="37" fillId="0" borderId="47" xfId="1" applyFont="1" applyBorder="1" applyAlignment="1" applyProtection="1">
      <alignment horizontal="center" vertical="center"/>
      <protection locked="0"/>
    </xf>
    <xf numFmtId="0" fontId="39" fillId="29" borderId="33" xfId="1" applyFont="1" applyFill="1" applyBorder="1" applyAlignment="1">
      <alignment horizontal="center" vertical="center"/>
    </xf>
    <xf numFmtId="0" fontId="39" fillId="29" borderId="55" xfId="1" applyFont="1" applyFill="1" applyBorder="1" applyAlignment="1">
      <alignment horizontal="center" vertical="center"/>
    </xf>
    <xf numFmtId="0" fontId="39" fillId="29" borderId="29" xfId="1" applyFont="1" applyFill="1" applyBorder="1" applyAlignment="1">
      <alignment horizontal="center" vertical="center"/>
    </xf>
    <xf numFmtId="0" fontId="39" fillId="29" borderId="34" xfId="1" applyFont="1" applyFill="1" applyBorder="1" applyAlignment="1">
      <alignment horizontal="center" vertical="center"/>
    </xf>
    <xf numFmtId="0" fontId="39" fillId="29" borderId="30" xfId="1" applyFont="1" applyFill="1" applyBorder="1" applyAlignment="1">
      <alignment horizontal="center" vertical="center"/>
    </xf>
    <xf numFmtId="0" fontId="39" fillId="29" borderId="31" xfId="1" applyFont="1" applyFill="1" applyBorder="1" applyAlignment="1">
      <alignment horizontal="center" vertical="center"/>
    </xf>
    <xf numFmtId="0" fontId="39" fillId="29" borderId="56" xfId="1" applyFont="1" applyFill="1" applyBorder="1" applyAlignment="1">
      <alignment horizontal="center" vertical="center"/>
    </xf>
    <xf numFmtId="0" fontId="39" fillId="29" borderId="32" xfId="1" applyFont="1" applyFill="1" applyBorder="1" applyAlignment="1">
      <alignment horizontal="center" vertical="center"/>
    </xf>
    <xf numFmtId="0" fontId="10" fillId="28" borderId="53" xfId="1" applyFont="1" applyFill="1" applyBorder="1" applyAlignment="1">
      <alignment horizontal="center" vertical="center"/>
    </xf>
    <xf numFmtId="0" fontId="10" fillId="28" borderId="54" xfId="1" applyFont="1" applyFill="1" applyBorder="1" applyAlignment="1">
      <alignment horizontal="center" vertical="center"/>
    </xf>
    <xf numFmtId="0" fontId="10" fillId="28" borderId="31" xfId="1" applyFont="1" applyFill="1" applyBorder="1" applyAlignment="1">
      <alignment horizontal="center" vertical="center"/>
    </xf>
    <xf numFmtId="0" fontId="10" fillId="28" borderId="56" xfId="1" applyFont="1" applyFill="1" applyBorder="1" applyAlignment="1">
      <alignment horizontal="center" vertical="center"/>
    </xf>
    <xf numFmtId="0" fontId="10" fillId="28" borderId="57" xfId="1" applyFont="1" applyFill="1" applyBorder="1" applyAlignment="1">
      <alignment horizontal="center" vertical="center"/>
    </xf>
    <xf numFmtId="0" fontId="11" fillId="28" borderId="52" xfId="1" applyFill="1" applyBorder="1" applyAlignment="1">
      <alignment horizontal="center" vertical="center"/>
    </xf>
    <xf numFmtId="0" fontId="10" fillId="0" borderId="45" xfId="1" applyFont="1" applyBorder="1" applyAlignment="1">
      <alignment horizontal="center"/>
    </xf>
    <xf numFmtId="0" fontId="35" fillId="26" borderId="29" xfId="5" applyFont="1" applyFill="1" applyBorder="1" applyAlignment="1" applyProtection="1">
      <alignment horizontal="center" vertical="center"/>
    </xf>
    <xf numFmtId="0" fontId="35" fillId="26" borderId="34" xfId="5" applyFont="1" applyFill="1" applyBorder="1" applyAlignment="1" applyProtection="1">
      <alignment horizontal="center" vertical="center"/>
    </xf>
    <xf numFmtId="0" fontId="35" fillId="26" borderId="35" xfId="5" applyFont="1" applyFill="1" applyBorder="1" applyAlignment="1" applyProtection="1">
      <alignment horizontal="center" vertical="center"/>
    </xf>
    <xf numFmtId="0" fontId="35" fillId="26" borderId="42" xfId="5" applyFont="1" applyFill="1" applyBorder="1" applyAlignment="1" applyProtection="1">
      <alignment horizontal="center" vertical="center"/>
    </xf>
    <xf numFmtId="0" fontId="35" fillId="26" borderId="0" xfId="5" applyFont="1" applyFill="1" applyBorder="1" applyAlignment="1" applyProtection="1">
      <alignment horizontal="center" vertical="center"/>
    </xf>
    <xf numFmtId="0" fontId="35" fillId="26" borderId="43" xfId="5" applyFont="1" applyFill="1" applyBorder="1" applyAlignment="1" applyProtection="1">
      <alignment horizontal="center" vertical="center"/>
    </xf>
    <xf numFmtId="0" fontId="35" fillId="26" borderId="49" xfId="5" applyFont="1" applyFill="1" applyBorder="1" applyAlignment="1" applyProtection="1">
      <alignment horizontal="center" vertical="center"/>
    </xf>
    <xf numFmtId="0" fontId="35" fillId="26" borderId="50" xfId="5" applyFont="1" applyFill="1" applyBorder="1" applyAlignment="1" applyProtection="1">
      <alignment horizontal="center" vertical="center"/>
    </xf>
    <xf numFmtId="0" fontId="35" fillId="26" borderId="51" xfId="5" applyFont="1" applyFill="1" applyBorder="1" applyAlignment="1" applyProtection="1">
      <alignment horizontal="center" vertical="center"/>
    </xf>
    <xf numFmtId="0" fontId="10" fillId="0" borderId="37" xfId="5" applyBorder="1" applyAlignment="1" applyProtection="1">
      <alignment horizontal="center"/>
    </xf>
    <xf numFmtId="0" fontId="10" fillId="0" borderId="38" xfId="5" applyBorder="1" applyAlignment="1" applyProtection="1">
      <alignment horizontal="center"/>
    </xf>
    <xf numFmtId="0" fontId="10" fillId="0" borderId="45" xfId="5" applyBorder="1" applyAlignment="1" applyProtection="1">
      <alignment horizontal="center"/>
    </xf>
    <xf numFmtId="0" fontId="10" fillId="0" borderId="46" xfId="5" applyBorder="1" applyAlignment="1" applyProtection="1">
      <alignment horizontal="center"/>
    </xf>
    <xf numFmtId="0" fontId="10" fillId="28" borderId="52" xfId="5" applyFill="1" applyBorder="1" applyAlignment="1" applyProtection="1">
      <alignment horizontal="center" vertical="center"/>
    </xf>
    <xf numFmtId="0" fontId="10" fillId="28" borderId="53" xfId="5" applyFill="1" applyBorder="1" applyAlignment="1" applyProtection="1">
      <alignment horizontal="center" vertical="center"/>
    </xf>
    <xf numFmtId="0" fontId="10" fillId="28" borderId="54" xfId="5" applyFill="1" applyBorder="1" applyAlignment="1" applyProtection="1">
      <alignment horizontal="center" vertical="center"/>
    </xf>
    <xf numFmtId="0" fontId="10" fillId="28" borderId="31" xfId="5" applyFill="1" applyBorder="1" applyAlignment="1" applyProtection="1">
      <alignment horizontal="center" vertical="center"/>
    </xf>
    <xf numFmtId="0" fontId="10" fillId="28" borderId="56" xfId="5" applyFill="1" applyBorder="1" applyAlignment="1" applyProtection="1">
      <alignment horizontal="center" vertical="center"/>
    </xf>
    <xf numFmtId="0" fontId="10" fillId="28" borderId="57" xfId="5" applyFill="1" applyBorder="1" applyAlignment="1" applyProtection="1">
      <alignment horizontal="center" vertical="center"/>
    </xf>
    <xf numFmtId="0" fontId="10" fillId="0" borderId="59" xfId="5" applyBorder="1" applyAlignment="1" applyProtection="1">
      <alignment horizontal="center"/>
    </xf>
    <xf numFmtId="0" fontId="10" fillId="0" borderId="60" xfId="5" applyBorder="1" applyAlignment="1" applyProtection="1">
      <alignment horizontal="center"/>
    </xf>
    <xf numFmtId="0" fontId="35" fillId="26" borderId="83" xfId="1" applyFont="1" applyFill="1" applyBorder="1" applyAlignment="1">
      <alignment horizontal="center" vertical="center"/>
    </xf>
    <xf numFmtId="0" fontId="35" fillId="26" borderId="84" xfId="1" applyFont="1" applyFill="1" applyBorder="1" applyAlignment="1">
      <alignment horizontal="center" vertical="center"/>
    </xf>
    <xf numFmtId="0" fontId="35" fillId="26" borderId="85" xfId="1" applyFont="1" applyFill="1" applyBorder="1" applyAlignment="1">
      <alignment horizontal="center" vertical="center"/>
    </xf>
    <xf numFmtId="0" fontId="11" fillId="0" borderId="72" xfId="1" applyBorder="1" applyAlignment="1">
      <alignment horizontal="center"/>
    </xf>
    <xf numFmtId="0" fontId="11" fillId="0" borderId="73" xfId="1" applyBorder="1" applyAlignment="1">
      <alignment horizontal="center"/>
    </xf>
    <xf numFmtId="0" fontId="11" fillId="0" borderId="74" xfId="1" applyBorder="1" applyAlignment="1">
      <alignment horizontal="center"/>
    </xf>
    <xf numFmtId="0" fontId="11" fillId="28" borderId="87" xfId="1" applyFill="1" applyBorder="1" applyAlignment="1">
      <alignment horizontal="center" vertical="center"/>
    </xf>
    <xf numFmtId="0" fontId="11" fillId="28" borderId="88" xfId="1" applyFill="1" applyBorder="1" applyAlignment="1">
      <alignment horizontal="center" vertical="center"/>
    </xf>
    <xf numFmtId="0" fontId="11" fillId="28" borderId="89" xfId="1" applyFill="1" applyBorder="1" applyAlignment="1">
      <alignment horizontal="center" vertical="center"/>
    </xf>
    <xf numFmtId="0" fontId="11" fillId="0" borderId="75" xfId="1" applyBorder="1" applyAlignment="1">
      <alignment horizontal="center"/>
    </xf>
    <xf numFmtId="0" fontId="11" fillId="0" borderId="76" xfId="1" applyBorder="1" applyAlignment="1">
      <alignment horizontal="center"/>
    </xf>
    <xf numFmtId="0" fontId="11" fillId="0" borderId="77" xfId="1" applyBorder="1" applyAlignment="1">
      <alignment horizontal="center"/>
    </xf>
    <xf numFmtId="0" fontId="35" fillId="26" borderId="83" xfId="5" applyFont="1" applyFill="1" applyBorder="1" applyAlignment="1" applyProtection="1">
      <alignment horizontal="center" vertical="center"/>
    </xf>
    <xf numFmtId="0" fontId="35" fillId="26" borderId="84" xfId="5" applyFont="1" applyFill="1" applyBorder="1" applyAlignment="1" applyProtection="1">
      <alignment horizontal="center" vertical="center"/>
    </xf>
    <xf numFmtId="0" fontId="35" fillId="26" borderId="85" xfId="5" applyFont="1" applyFill="1" applyBorder="1" applyAlignment="1" applyProtection="1">
      <alignment horizontal="center" vertical="center"/>
    </xf>
    <xf numFmtId="0" fontId="10" fillId="0" borderId="72" xfId="5" applyBorder="1" applyAlignment="1" applyProtection="1">
      <alignment horizontal="center"/>
    </xf>
    <xf numFmtId="0" fontId="10" fillId="0" borderId="73" xfId="5" applyBorder="1" applyAlignment="1" applyProtection="1">
      <alignment horizontal="center"/>
    </xf>
    <xf numFmtId="0" fontId="10" fillId="28" borderId="87" xfId="5" applyFill="1" applyBorder="1" applyAlignment="1" applyProtection="1">
      <alignment horizontal="center" vertical="center"/>
    </xf>
    <xf numFmtId="0" fontId="10" fillId="28" borderId="88" xfId="5" applyFill="1" applyBorder="1" applyAlignment="1" applyProtection="1">
      <alignment horizontal="center" vertical="center"/>
    </xf>
    <xf numFmtId="0" fontId="10" fillId="28" borderId="89" xfId="5" applyFill="1" applyBorder="1" applyAlignment="1" applyProtection="1">
      <alignment horizontal="center" vertical="center"/>
    </xf>
    <xf numFmtId="0" fontId="10" fillId="0" borderId="75" xfId="5" applyBorder="1" applyAlignment="1" applyProtection="1">
      <alignment horizontal="center"/>
    </xf>
    <xf numFmtId="0" fontId="10" fillId="0" borderId="76" xfId="5" applyBorder="1" applyAlignment="1" applyProtection="1">
      <alignment horizontal="center"/>
    </xf>
    <xf numFmtId="0" fontId="10" fillId="28" borderId="87" xfId="1" applyFont="1" applyFill="1" applyBorder="1" applyAlignment="1">
      <alignment horizontal="center" vertical="center"/>
    </xf>
    <xf numFmtId="0" fontId="10" fillId="28" borderId="88" xfId="1" applyFont="1" applyFill="1" applyBorder="1" applyAlignment="1">
      <alignment horizontal="center" vertical="center"/>
    </xf>
    <xf numFmtId="0" fontId="10" fillId="28" borderId="89" xfId="1" applyFont="1" applyFill="1" applyBorder="1" applyAlignment="1">
      <alignment horizontal="center" vertical="center"/>
    </xf>
    <xf numFmtId="0" fontId="65" fillId="40" borderId="78" xfId="5" applyFont="1" applyFill="1" applyBorder="1" applyAlignment="1" applyProtection="1">
      <alignment horizontal="center" vertical="center"/>
    </xf>
    <xf numFmtId="0" fontId="65" fillId="40" borderId="80" xfId="5" applyFont="1" applyFill="1" applyBorder="1" applyAlignment="1" applyProtection="1">
      <alignment horizontal="center" vertical="center"/>
    </xf>
    <xf numFmtId="0" fontId="65" fillId="40" borderId="81" xfId="5" applyFont="1" applyFill="1" applyBorder="1" applyAlignment="1" applyProtection="1">
      <alignment horizontal="center" vertical="center"/>
    </xf>
    <xf numFmtId="0" fontId="65" fillId="40" borderId="82" xfId="5" applyFont="1" applyFill="1" applyBorder="1" applyAlignment="1" applyProtection="1">
      <alignment horizontal="center" vertical="center"/>
    </xf>
    <xf numFmtId="0" fontId="65" fillId="40" borderId="0" xfId="5" applyFont="1" applyFill="1" applyBorder="1" applyAlignment="1" applyProtection="1">
      <alignment horizontal="center" vertical="center"/>
    </xf>
    <xf numFmtId="0" fontId="65" fillId="40" borderId="43" xfId="5" applyFont="1" applyFill="1" applyBorder="1" applyAlignment="1" applyProtection="1">
      <alignment horizontal="center" vertical="center"/>
    </xf>
    <xf numFmtId="0" fontId="65" fillId="40" borderId="83" xfId="5" applyFont="1" applyFill="1" applyBorder="1" applyAlignment="1" applyProtection="1">
      <alignment horizontal="center" vertical="center"/>
    </xf>
    <xf numFmtId="0" fontId="65" fillId="40" borderId="84" xfId="5" applyFont="1" applyFill="1" applyBorder="1" applyAlignment="1" applyProtection="1">
      <alignment horizontal="center" vertical="center"/>
    </xf>
    <xf numFmtId="0" fontId="65" fillId="40" borderId="85" xfId="5" applyFont="1" applyFill="1" applyBorder="1" applyAlignment="1" applyProtection="1">
      <alignment horizontal="center" vertical="center"/>
    </xf>
    <xf numFmtId="0" fontId="10" fillId="39" borderId="87" xfId="5" applyFill="1" applyBorder="1" applyAlignment="1" applyProtection="1">
      <alignment horizontal="center" vertical="center"/>
    </xf>
    <xf numFmtId="0" fontId="10" fillId="39" borderId="88" xfId="5" applyFill="1" applyBorder="1" applyAlignment="1" applyProtection="1">
      <alignment horizontal="center" vertical="center"/>
    </xf>
    <xf numFmtId="0" fontId="10" fillId="39" borderId="89" xfId="5" applyFill="1" applyBorder="1" applyAlignment="1" applyProtection="1">
      <alignment horizontal="center" vertical="center"/>
    </xf>
    <xf numFmtId="0" fontId="10" fillId="39" borderId="79" xfId="5" applyFill="1" applyBorder="1" applyAlignment="1" applyProtection="1">
      <alignment horizontal="center" vertical="center"/>
    </xf>
    <xf numFmtId="0" fontId="10" fillId="39" borderId="90" xfId="5" applyFill="1" applyBorder="1" applyAlignment="1" applyProtection="1">
      <alignment horizontal="center" vertical="center"/>
    </xf>
    <xf numFmtId="0" fontId="10" fillId="39" borderId="86" xfId="5" applyFill="1" applyBorder="1" applyAlignment="1" applyProtection="1">
      <alignment horizontal="center" vertical="center"/>
    </xf>
    <xf numFmtId="0" fontId="35" fillId="26" borderId="78" xfId="5" applyFont="1" applyFill="1" applyBorder="1" applyAlignment="1" applyProtection="1">
      <alignment horizontal="center" vertical="center"/>
    </xf>
    <xf numFmtId="0" fontId="35" fillId="26" borderId="80" xfId="5" applyFont="1" applyFill="1" applyBorder="1" applyAlignment="1" applyProtection="1">
      <alignment horizontal="center" vertical="center"/>
    </xf>
    <xf numFmtId="0" fontId="35" fillId="26" borderId="81" xfId="5" applyFont="1" applyFill="1" applyBorder="1" applyAlignment="1" applyProtection="1">
      <alignment horizontal="center" vertical="center"/>
    </xf>
    <xf numFmtId="0" fontId="35" fillId="26" borderId="82" xfId="5" applyFont="1" applyFill="1" applyBorder="1" applyAlignment="1" applyProtection="1">
      <alignment horizontal="center" vertical="center"/>
    </xf>
    <xf numFmtId="0" fontId="10" fillId="0" borderId="36" xfId="5" applyBorder="1" applyAlignment="1" applyProtection="1">
      <alignment horizontal="center" vertical="center"/>
    </xf>
    <xf numFmtId="0" fontId="10" fillId="0" borderId="81" xfId="5" applyBorder="1" applyAlignment="1" applyProtection="1">
      <alignment horizontal="center" vertical="center"/>
    </xf>
    <xf numFmtId="0" fontId="10" fillId="0" borderId="44" xfId="5" applyBorder="1" applyAlignment="1" applyProtection="1">
      <alignment horizontal="center" vertical="center"/>
    </xf>
    <xf numFmtId="0" fontId="10" fillId="0" borderId="43" xfId="5" applyBorder="1" applyAlignment="1" applyProtection="1">
      <alignment horizontal="center" vertical="center"/>
    </xf>
    <xf numFmtId="0" fontId="10" fillId="0" borderId="58" xfId="5" applyBorder="1" applyAlignment="1" applyProtection="1">
      <alignment horizontal="center" vertical="center"/>
    </xf>
    <xf numFmtId="0" fontId="10" fillId="0" borderId="86" xfId="5" applyBorder="1" applyAlignment="1" applyProtection="1">
      <alignment horizontal="center" vertical="center"/>
    </xf>
    <xf numFmtId="0" fontId="10" fillId="28" borderId="79" xfId="5" applyFill="1" applyBorder="1" applyAlignment="1" applyProtection="1">
      <alignment horizontal="center" vertical="center"/>
    </xf>
    <xf numFmtId="0" fontId="10" fillId="28" borderId="90" xfId="5" applyFill="1" applyBorder="1" applyAlignment="1" applyProtection="1">
      <alignment horizontal="center" vertical="center"/>
    </xf>
    <xf numFmtId="0" fontId="10" fillId="28" borderId="86" xfId="5" applyFill="1" applyBorder="1" applyAlignment="1" applyProtection="1">
      <alignment horizontal="center" vertical="center"/>
    </xf>
    <xf numFmtId="0" fontId="35" fillId="26" borderId="104" xfId="1" applyFont="1" applyFill="1" applyBorder="1" applyAlignment="1">
      <alignment horizontal="center" vertical="center"/>
    </xf>
    <xf numFmtId="0" fontId="35" fillId="26" borderId="105" xfId="1" applyFont="1" applyFill="1" applyBorder="1" applyAlignment="1">
      <alignment horizontal="center" vertical="center"/>
    </xf>
    <xf numFmtId="0" fontId="35" fillId="26" borderId="106" xfId="1" applyFont="1" applyFill="1" applyBorder="1" applyAlignment="1">
      <alignment horizontal="center" vertical="center"/>
    </xf>
    <xf numFmtId="0" fontId="35" fillId="26" borderId="107" xfId="1" applyFont="1" applyFill="1" applyBorder="1" applyAlignment="1">
      <alignment horizontal="center" vertical="center"/>
    </xf>
    <xf numFmtId="0" fontId="35" fillId="26" borderId="95" xfId="1" applyFont="1" applyFill="1" applyBorder="1" applyAlignment="1">
      <alignment horizontal="center" vertical="center"/>
    </xf>
    <xf numFmtId="0" fontId="35" fillId="26" borderId="96" xfId="1" applyFont="1" applyFill="1" applyBorder="1" applyAlignment="1">
      <alignment horizontal="center" vertical="center"/>
    </xf>
    <xf numFmtId="0" fontId="35" fillId="26" borderId="97" xfId="1" applyFont="1" applyFill="1" applyBorder="1" applyAlignment="1">
      <alignment horizontal="center" vertical="center"/>
    </xf>
    <xf numFmtId="0" fontId="11" fillId="0" borderId="102" xfId="1" applyBorder="1" applyAlignment="1">
      <alignment horizontal="center"/>
    </xf>
    <xf numFmtId="0" fontId="11" fillId="0" borderId="100" xfId="1" applyBorder="1" applyAlignment="1">
      <alignment horizontal="center"/>
    </xf>
    <xf numFmtId="0" fontId="11" fillId="0" borderId="91" xfId="1" applyBorder="1" applyAlignment="1">
      <alignment horizontal="center"/>
    </xf>
    <xf numFmtId="0" fontId="11" fillId="0" borderId="92" xfId="1" applyBorder="1" applyAlignment="1">
      <alignment horizontal="center"/>
    </xf>
    <xf numFmtId="0" fontId="11" fillId="28" borderId="109" xfId="1" applyFill="1" applyBorder="1" applyAlignment="1">
      <alignment horizontal="center" vertical="center"/>
    </xf>
    <xf numFmtId="0" fontId="11" fillId="28" borderId="110" xfId="1" applyFill="1" applyBorder="1" applyAlignment="1">
      <alignment horizontal="center" vertical="center"/>
    </xf>
    <xf numFmtId="0" fontId="11" fillId="28" borderId="111" xfId="1" applyFill="1" applyBorder="1" applyAlignment="1">
      <alignment horizontal="center" vertical="center"/>
    </xf>
    <xf numFmtId="0" fontId="11" fillId="28" borderId="98" xfId="1" applyFill="1" applyBorder="1" applyAlignment="1">
      <alignment horizontal="center" vertical="center"/>
    </xf>
    <xf numFmtId="0" fontId="11" fillId="28" borderId="99" xfId="1" applyFill="1" applyBorder="1" applyAlignment="1">
      <alignment horizontal="center" vertical="center"/>
    </xf>
    <xf numFmtId="0" fontId="11" fillId="28" borderId="108" xfId="1" applyFill="1" applyBorder="1" applyAlignment="1">
      <alignment horizontal="center" vertical="center"/>
    </xf>
    <xf numFmtId="0" fontId="11" fillId="0" borderId="93" xfId="1" applyBorder="1" applyAlignment="1">
      <alignment horizontal="center"/>
    </xf>
    <xf numFmtId="0" fontId="11" fillId="0" borderId="94" xfId="1" applyBorder="1" applyAlignment="1">
      <alignment horizontal="center"/>
    </xf>
    <xf numFmtId="0" fontId="10" fillId="0" borderId="91" xfId="5" applyBorder="1" applyAlignment="1" applyProtection="1">
      <alignment horizontal="center"/>
    </xf>
    <xf numFmtId="0" fontId="10" fillId="0" borderId="92" xfId="5" applyBorder="1" applyAlignment="1" applyProtection="1">
      <alignment horizontal="center"/>
    </xf>
    <xf numFmtId="0" fontId="10" fillId="39" borderId="98" xfId="5" applyFill="1" applyBorder="1" applyAlignment="1" applyProtection="1">
      <alignment horizontal="center" vertical="center"/>
    </xf>
    <xf numFmtId="0" fontId="10" fillId="39" borderId="99" xfId="5" applyFill="1" applyBorder="1" applyAlignment="1" applyProtection="1">
      <alignment horizontal="center" vertical="center"/>
    </xf>
    <xf numFmtId="0" fontId="35" fillId="26" borderId="104" xfId="5" applyFont="1" applyFill="1" applyBorder="1" applyAlignment="1" applyProtection="1">
      <alignment horizontal="center" vertical="center"/>
    </xf>
    <xf numFmtId="0" fontId="35" fillId="26" borderId="105" xfId="5" applyFont="1" applyFill="1" applyBorder="1" applyAlignment="1" applyProtection="1">
      <alignment horizontal="center" vertical="center"/>
    </xf>
    <xf numFmtId="0" fontId="35" fillId="26" borderId="106" xfId="5" applyFont="1" applyFill="1" applyBorder="1" applyAlignment="1" applyProtection="1">
      <alignment horizontal="center" vertical="center"/>
    </xf>
    <xf numFmtId="0" fontId="35" fillId="26" borderId="107" xfId="5" applyFont="1" applyFill="1" applyBorder="1" applyAlignment="1" applyProtection="1">
      <alignment horizontal="center" vertical="center"/>
    </xf>
    <xf numFmtId="0" fontId="35" fillId="26" borderId="95" xfId="5" applyFont="1" applyFill="1" applyBorder="1" applyAlignment="1" applyProtection="1">
      <alignment horizontal="center" vertical="center"/>
    </xf>
    <xf numFmtId="0" fontId="35" fillId="26" borderId="96" xfId="5" applyFont="1" applyFill="1" applyBorder="1" applyAlignment="1" applyProtection="1">
      <alignment horizontal="center" vertical="center"/>
    </xf>
    <xf numFmtId="0" fontId="35" fillId="26" borderId="97" xfId="5" applyFont="1" applyFill="1" applyBorder="1" applyAlignment="1" applyProtection="1">
      <alignment horizontal="center" vertical="center"/>
    </xf>
    <xf numFmtId="0" fontId="10" fillId="0" borderId="70" xfId="5" applyBorder="1" applyAlignment="1" applyProtection="1">
      <alignment horizontal="center"/>
    </xf>
    <xf numFmtId="0" fontId="10" fillId="0" borderId="93" xfId="5" applyBorder="1" applyAlignment="1" applyProtection="1">
      <alignment horizontal="center"/>
    </xf>
    <xf numFmtId="0" fontId="10" fillId="0" borderId="94" xfId="5" applyBorder="1" applyAlignment="1" applyProtection="1">
      <alignment horizontal="center"/>
    </xf>
    <xf numFmtId="0" fontId="65" fillId="40" borderId="95" xfId="5" applyFont="1" applyFill="1" applyBorder="1" applyAlignment="1" applyProtection="1">
      <alignment horizontal="center" vertical="center"/>
    </xf>
    <xf numFmtId="0" fontId="65" fillId="40" borderId="96" xfId="5" applyFont="1" applyFill="1" applyBorder="1" applyAlignment="1" applyProtection="1">
      <alignment horizontal="center" vertical="center"/>
    </xf>
    <xf numFmtId="0" fontId="65" fillId="40" borderId="97" xfId="5" applyFont="1" applyFill="1" applyBorder="1" applyAlignment="1" applyProtection="1">
      <alignment horizontal="center" vertical="center"/>
    </xf>
    <xf numFmtId="0" fontId="10" fillId="0" borderId="102" xfId="5" applyBorder="1" applyAlignment="1" applyProtection="1">
      <alignment horizontal="center"/>
    </xf>
    <xf numFmtId="0" fontId="10" fillId="0" borderId="100" xfId="5" applyBorder="1" applyAlignment="1" applyProtection="1">
      <alignment horizontal="center"/>
    </xf>
    <xf numFmtId="0" fontId="10" fillId="0" borderId="69" xfId="5" applyBorder="1" applyAlignment="1" applyProtection="1">
      <alignment horizontal="center"/>
    </xf>
    <xf numFmtId="0" fontId="10" fillId="28" borderId="109" xfId="5" applyFill="1" applyBorder="1" applyAlignment="1" applyProtection="1">
      <alignment horizontal="center" vertical="center"/>
    </xf>
    <xf numFmtId="0" fontId="10" fillId="28" borderId="110" xfId="5" applyFill="1" applyBorder="1" applyAlignment="1" applyProtection="1">
      <alignment horizontal="center" vertical="center"/>
    </xf>
    <xf numFmtId="0" fontId="10" fillId="28" borderId="111" xfId="5" applyFill="1" applyBorder="1" applyAlignment="1" applyProtection="1">
      <alignment horizontal="center" vertical="center"/>
    </xf>
    <xf numFmtId="0" fontId="10" fillId="28" borderId="98" xfId="5" applyFill="1" applyBorder="1" applyAlignment="1" applyProtection="1">
      <alignment horizontal="center" vertical="center"/>
    </xf>
    <xf numFmtId="0" fontId="10" fillId="28" borderId="99" xfId="5" applyFill="1" applyBorder="1" applyAlignment="1" applyProtection="1">
      <alignment horizontal="center" vertical="center"/>
    </xf>
    <xf numFmtId="0" fontId="10" fillId="28" borderId="108" xfId="5" applyFill="1" applyBorder="1" applyAlignment="1" applyProtection="1">
      <alignment horizontal="center" vertical="center"/>
    </xf>
    <xf numFmtId="0" fontId="10" fillId="0" borderId="68" xfId="5" applyBorder="1" applyAlignment="1" applyProtection="1">
      <alignment horizontal="center"/>
    </xf>
    <xf numFmtId="0" fontId="10" fillId="39" borderId="109" xfId="5" applyFill="1" applyBorder="1" applyAlignment="1" applyProtection="1">
      <alignment horizontal="center" vertical="center"/>
    </xf>
    <xf numFmtId="0" fontId="10" fillId="39" borderId="110" xfId="5" applyFill="1" applyBorder="1" applyAlignment="1" applyProtection="1">
      <alignment horizontal="center" vertical="center"/>
    </xf>
    <xf numFmtId="0" fontId="10" fillId="39" borderId="111" xfId="5" applyFill="1" applyBorder="1" applyAlignment="1" applyProtection="1">
      <alignment horizontal="center" vertical="center"/>
    </xf>
    <xf numFmtId="0" fontId="10" fillId="39" borderId="108" xfId="5" applyFill="1" applyBorder="1" applyAlignment="1" applyProtection="1">
      <alignment horizontal="center" vertical="center"/>
    </xf>
    <xf numFmtId="0" fontId="10" fillId="0" borderId="39" xfId="5" applyBorder="1" applyAlignment="1" applyProtection="1">
      <alignment horizontal="center"/>
    </xf>
    <xf numFmtId="0" fontId="10" fillId="0" borderId="74" xfId="5" applyBorder="1" applyAlignment="1" applyProtection="1">
      <alignment horizontal="center"/>
    </xf>
    <xf numFmtId="0" fontId="10" fillId="0" borderId="77" xfId="5" applyBorder="1" applyAlignment="1" applyProtection="1">
      <alignment horizontal="center"/>
    </xf>
    <xf numFmtId="0" fontId="10" fillId="0" borderId="91" xfId="1" applyFont="1" applyBorder="1" applyAlignment="1">
      <alignment horizontal="center"/>
    </xf>
    <xf numFmtId="0" fontId="10" fillId="0" borderId="92" xfId="1" applyFont="1" applyBorder="1" applyAlignment="1">
      <alignment horizontal="center"/>
    </xf>
    <xf numFmtId="0" fontId="10" fillId="0" borderId="74" xfId="1" applyFont="1" applyBorder="1" applyAlignment="1">
      <alignment horizontal="center"/>
    </xf>
    <xf numFmtId="0" fontId="37" fillId="0" borderId="102" xfId="1" applyFont="1" applyBorder="1" applyAlignment="1" applyProtection="1">
      <alignment horizontal="center" vertical="center"/>
      <protection locked="0"/>
    </xf>
    <xf numFmtId="0" fontId="37" fillId="0" borderId="100" xfId="1" applyFont="1" applyBorder="1" applyAlignment="1" applyProtection="1">
      <alignment horizontal="center" vertical="center"/>
      <protection locked="0"/>
    </xf>
    <xf numFmtId="0" fontId="65" fillId="40" borderId="104" xfId="5" applyFont="1" applyFill="1" applyBorder="1" applyAlignment="1" applyProtection="1">
      <alignment horizontal="center" vertical="center"/>
    </xf>
    <xf numFmtId="0" fontId="65" fillId="40" borderId="105" xfId="5" applyFont="1" applyFill="1" applyBorder="1" applyAlignment="1" applyProtection="1">
      <alignment horizontal="center" vertical="center"/>
    </xf>
    <xf numFmtId="0" fontId="65" fillId="40" borderId="106" xfId="5" applyFont="1" applyFill="1" applyBorder="1" applyAlignment="1" applyProtection="1">
      <alignment horizontal="center" vertical="center"/>
    </xf>
    <xf numFmtId="0" fontId="65" fillId="40" borderId="107" xfId="5" applyFont="1" applyFill="1" applyBorder="1" applyAlignment="1" applyProtection="1">
      <alignment horizontal="center" vertical="center"/>
    </xf>
    <xf numFmtId="0" fontId="10" fillId="28" borderId="109" xfId="1" applyFont="1" applyFill="1" applyBorder="1" applyAlignment="1">
      <alignment horizontal="center" vertical="center"/>
    </xf>
    <xf numFmtId="0" fontId="10" fillId="28" borderId="110" xfId="1" applyFont="1" applyFill="1" applyBorder="1" applyAlignment="1">
      <alignment horizontal="center" vertical="center"/>
    </xf>
    <xf numFmtId="0" fontId="10" fillId="28" borderId="111" xfId="1" applyFont="1" applyFill="1" applyBorder="1" applyAlignment="1">
      <alignment horizontal="center" vertical="center"/>
    </xf>
    <xf numFmtId="0" fontId="10" fillId="28" borderId="98" xfId="1" applyFont="1" applyFill="1" applyBorder="1" applyAlignment="1">
      <alignment horizontal="center" vertical="center"/>
    </xf>
    <xf numFmtId="0" fontId="10" fillId="28" borderId="99" xfId="1" applyFont="1" applyFill="1" applyBorder="1" applyAlignment="1">
      <alignment horizontal="center" vertical="center"/>
    </xf>
    <xf numFmtId="0" fontId="10" fillId="28" borderId="108" xfId="1" applyFont="1" applyFill="1" applyBorder="1" applyAlignment="1">
      <alignment horizontal="center" vertical="center"/>
    </xf>
    <xf numFmtId="0" fontId="10" fillId="0" borderId="106" xfId="5" applyBorder="1" applyAlignment="1" applyProtection="1">
      <alignment horizontal="center" vertical="center"/>
    </xf>
    <xf numFmtId="0" fontId="10" fillId="0" borderId="108" xfId="5" applyBorder="1" applyAlignment="1" applyProtection="1">
      <alignment horizontal="center" vertical="center"/>
    </xf>
    <xf numFmtId="0" fontId="35" fillId="26" borderId="104" xfId="1" applyFont="1" applyFill="1" applyBorder="1" applyAlignment="1" applyProtection="1">
      <alignment horizontal="center" vertical="center"/>
    </xf>
    <xf numFmtId="0" fontId="35" fillId="26" borderId="105" xfId="1" applyFont="1" applyFill="1" applyBorder="1" applyAlignment="1" applyProtection="1">
      <alignment horizontal="center" vertical="center"/>
    </xf>
    <xf numFmtId="0" fontId="35" fillId="26" borderId="106" xfId="1" applyFont="1" applyFill="1" applyBorder="1" applyAlignment="1" applyProtection="1">
      <alignment horizontal="center" vertical="center"/>
    </xf>
    <xf numFmtId="0" fontId="35" fillId="26" borderId="107" xfId="1" applyFont="1" applyFill="1" applyBorder="1" applyAlignment="1" applyProtection="1">
      <alignment horizontal="center" vertical="center"/>
    </xf>
    <xf numFmtId="0" fontId="35" fillId="26" borderId="0" xfId="1" applyFont="1" applyFill="1" applyBorder="1" applyAlignment="1" applyProtection="1">
      <alignment horizontal="center" vertical="center"/>
    </xf>
    <xf numFmtId="0" fontId="35" fillId="26" borderId="43" xfId="1" applyFont="1" applyFill="1" applyBorder="1" applyAlignment="1" applyProtection="1">
      <alignment horizontal="center" vertical="center"/>
    </xf>
    <xf numFmtId="0" fontId="35" fillId="26" borderId="95" xfId="1" applyFont="1" applyFill="1" applyBorder="1" applyAlignment="1" applyProtection="1">
      <alignment horizontal="center" vertical="center"/>
    </xf>
    <xf numFmtId="0" fontId="35" fillId="26" borderId="96" xfId="1" applyFont="1" applyFill="1" applyBorder="1" applyAlignment="1" applyProtection="1">
      <alignment horizontal="center" vertical="center"/>
    </xf>
    <xf numFmtId="0" fontId="35" fillId="26" borderId="97" xfId="1" applyFont="1" applyFill="1" applyBorder="1" applyAlignment="1" applyProtection="1">
      <alignment horizontal="center" vertical="center"/>
    </xf>
    <xf numFmtId="0" fontId="11" fillId="0" borderId="102" xfId="1" applyBorder="1" applyAlignment="1" applyProtection="1">
      <alignment horizontal="center"/>
    </xf>
    <xf numFmtId="0" fontId="11" fillId="0" borderId="100" xfId="1" applyBorder="1" applyAlignment="1" applyProtection="1">
      <alignment horizontal="center"/>
    </xf>
    <xf numFmtId="0" fontId="11" fillId="0" borderId="69" xfId="1" applyBorder="1" applyAlignment="1" applyProtection="1">
      <alignment horizontal="center"/>
    </xf>
    <xf numFmtId="0" fontId="11" fillId="0" borderId="91" xfId="1" applyBorder="1" applyAlignment="1" applyProtection="1">
      <alignment horizontal="center"/>
    </xf>
    <xf numFmtId="0" fontId="11" fillId="0" borderId="92" xfId="1" applyBorder="1" applyAlignment="1" applyProtection="1">
      <alignment horizontal="center"/>
    </xf>
    <xf numFmtId="0" fontId="11" fillId="0" borderId="70" xfId="1" applyBorder="1" applyAlignment="1" applyProtection="1">
      <alignment horizontal="center"/>
    </xf>
    <xf numFmtId="0" fontId="11" fillId="28" borderId="109" xfId="1" applyFill="1" applyBorder="1" applyAlignment="1" applyProtection="1">
      <alignment horizontal="center" vertical="center"/>
    </xf>
    <xf numFmtId="0" fontId="11" fillId="28" borderId="110" xfId="1" applyFill="1" applyBorder="1" applyAlignment="1" applyProtection="1">
      <alignment horizontal="center" vertical="center"/>
    </xf>
    <xf numFmtId="0" fontId="11" fillId="28" borderId="111" xfId="1" applyFill="1" applyBorder="1" applyAlignment="1" applyProtection="1">
      <alignment horizontal="center" vertical="center"/>
    </xf>
    <xf numFmtId="0" fontId="11" fillId="28" borderId="98" xfId="1" applyFill="1" applyBorder="1" applyAlignment="1" applyProtection="1">
      <alignment horizontal="center" vertical="center"/>
    </xf>
    <xf numFmtId="0" fontId="11" fillId="28" borderId="99" xfId="1" applyFill="1" applyBorder="1" applyAlignment="1" applyProtection="1">
      <alignment horizontal="center" vertical="center"/>
    </xf>
    <xf numFmtId="0" fontId="11" fillId="28" borderId="108" xfId="1" applyFill="1" applyBorder="1" applyAlignment="1" applyProtection="1">
      <alignment horizontal="center" vertical="center"/>
    </xf>
    <xf numFmtId="0" fontId="11" fillId="0" borderId="93" xfId="1" applyBorder="1" applyAlignment="1" applyProtection="1">
      <alignment horizontal="center"/>
    </xf>
    <xf numFmtId="0" fontId="11" fillId="0" borderId="94" xfId="1" applyBorder="1" applyAlignment="1" applyProtection="1">
      <alignment horizontal="center"/>
    </xf>
    <xf numFmtId="0" fontId="11" fillId="0" borderId="68" xfId="1" applyBorder="1" applyAlignment="1" applyProtection="1">
      <alignment horizontal="center"/>
    </xf>
    <xf numFmtId="0" fontId="9" fillId="28" borderId="109" xfId="5" applyFont="1" applyFill="1" applyBorder="1" applyAlignment="1" applyProtection="1">
      <alignment horizontal="center" vertical="center"/>
    </xf>
    <xf numFmtId="0" fontId="8" fillId="28" borderId="109" xfId="5" applyFont="1" applyFill="1" applyBorder="1" applyAlignment="1" applyProtection="1">
      <alignment horizontal="center" vertical="center"/>
    </xf>
    <xf numFmtId="0" fontId="35" fillId="26" borderId="118" xfId="9" applyFont="1" applyFill="1" applyBorder="1" applyAlignment="1" applyProtection="1">
      <alignment horizontal="center" vertical="center"/>
    </xf>
    <xf numFmtId="0" fontId="35" fillId="26" borderId="119" xfId="9" applyFont="1" applyFill="1" applyBorder="1" applyAlignment="1" applyProtection="1">
      <alignment horizontal="center" vertical="center"/>
    </xf>
    <xf numFmtId="0" fontId="35" fillId="26" borderId="120" xfId="9" applyFont="1" applyFill="1" applyBorder="1" applyAlignment="1" applyProtection="1">
      <alignment horizontal="center" vertical="center"/>
    </xf>
    <xf numFmtId="0" fontId="65" fillId="40" borderId="104" xfId="9" applyFont="1" applyFill="1" applyBorder="1" applyAlignment="1" applyProtection="1">
      <alignment horizontal="center" vertical="center"/>
    </xf>
    <xf numFmtId="0" fontId="65" fillId="40" borderId="105" xfId="9" applyFont="1" applyFill="1" applyBorder="1" applyAlignment="1" applyProtection="1">
      <alignment horizontal="center" vertical="center"/>
    </xf>
    <xf numFmtId="0" fontId="65" fillId="40" borderId="116" xfId="9" applyFont="1" applyFill="1" applyBorder="1" applyAlignment="1" applyProtection="1">
      <alignment horizontal="center" vertical="center"/>
    </xf>
    <xf numFmtId="0" fontId="65" fillId="40" borderId="117" xfId="9" applyFont="1" applyFill="1" applyBorder="1" applyAlignment="1" applyProtection="1">
      <alignment horizontal="center" vertical="center"/>
    </xf>
    <xf numFmtId="0" fontId="65" fillId="40" borderId="0" xfId="9" applyFont="1" applyFill="1" applyBorder="1" applyAlignment="1" applyProtection="1">
      <alignment horizontal="center" vertical="center"/>
    </xf>
    <xf numFmtId="0" fontId="65" fillId="40" borderId="43" xfId="9" applyFont="1" applyFill="1" applyBorder="1" applyAlignment="1" applyProtection="1">
      <alignment horizontal="center" vertical="center"/>
    </xf>
    <xf numFmtId="0" fontId="65" fillId="40" borderId="118" xfId="9" applyFont="1" applyFill="1" applyBorder="1" applyAlignment="1" applyProtection="1">
      <alignment horizontal="center" vertical="center"/>
    </xf>
    <xf numFmtId="0" fontId="65" fillId="40" borderId="119" xfId="9" applyFont="1" applyFill="1" applyBorder="1" applyAlignment="1" applyProtection="1">
      <alignment horizontal="center" vertical="center"/>
    </xf>
    <xf numFmtId="0" fontId="65" fillId="40" borderId="120" xfId="9" applyFont="1" applyFill="1" applyBorder="1" applyAlignment="1" applyProtection="1">
      <alignment horizontal="center" vertical="center"/>
    </xf>
    <xf numFmtId="0" fontId="7" fillId="0" borderId="121" xfId="9" applyBorder="1" applyAlignment="1" applyProtection="1">
      <alignment horizontal="center"/>
    </xf>
    <xf numFmtId="0" fontId="7" fillId="0" borderId="122" xfId="9" applyBorder="1" applyAlignment="1" applyProtection="1">
      <alignment horizontal="center"/>
    </xf>
    <xf numFmtId="0" fontId="7" fillId="0" borderId="112" xfId="9" applyBorder="1" applyAlignment="1" applyProtection="1">
      <alignment horizontal="center"/>
    </xf>
    <xf numFmtId="0" fontId="7" fillId="0" borderId="113" xfId="9" applyBorder="1" applyAlignment="1" applyProtection="1">
      <alignment horizontal="center"/>
    </xf>
    <xf numFmtId="0" fontId="7" fillId="0" borderId="114" xfId="9" applyBorder="1" applyAlignment="1" applyProtection="1">
      <alignment horizontal="center"/>
    </xf>
    <xf numFmtId="0" fontId="7" fillId="0" borderId="115" xfId="9" applyBorder="1" applyAlignment="1" applyProtection="1">
      <alignment horizontal="center"/>
    </xf>
    <xf numFmtId="0" fontId="65" fillId="40" borderId="123" xfId="9" applyFont="1" applyFill="1" applyBorder="1" applyAlignment="1" applyProtection="1">
      <alignment horizontal="center" vertical="center"/>
    </xf>
    <xf numFmtId="0" fontId="35" fillId="26" borderId="123" xfId="9" applyFont="1" applyFill="1" applyBorder="1" applyAlignment="1" applyProtection="1">
      <alignment horizontal="center" vertical="center"/>
    </xf>
    <xf numFmtId="0" fontId="35" fillId="26" borderId="116" xfId="9" applyFont="1" applyFill="1" applyBorder="1" applyAlignment="1" applyProtection="1">
      <alignment horizontal="center" vertical="center"/>
    </xf>
    <xf numFmtId="0" fontId="35" fillId="26" borderId="117" xfId="9" applyFont="1" applyFill="1" applyBorder="1" applyAlignment="1" applyProtection="1">
      <alignment horizontal="center" vertical="center"/>
    </xf>
    <xf numFmtId="0" fontId="6" fillId="28" borderId="109" xfId="9" applyFont="1" applyFill="1" applyBorder="1" applyAlignment="1" applyProtection="1">
      <alignment horizontal="center" vertical="center"/>
    </xf>
    <xf numFmtId="0" fontId="6" fillId="0" borderId="121" xfId="9" applyFont="1" applyBorder="1" applyAlignment="1" applyProtection="1">
      <alignment horizontal="center"/>
    </xf>
    <xf numFmtId="0" fontId="7" fillId="0" borderId="69" xfId="9" applyBorder="1" applyAlignment="1" applyProtection="1">
      <alignment horizontal="center"/>
    </xf>
    <xf numFmtId="0" fontId="6" fillId="0" borderId="112" xfId="9" applyFont="1" applyBorder="1" applyAlignment="1" applyProtection="1">
      <alignment horizontal="center"/>
    </xf>
    <xf numFmtId="0" fontId="7" fillId="0" borderId="70" xfId="9" applyBorder="1" applyAlignment="1" applyProtection="1">
      <alignment horizontal="center"/>
    </xf>
    <xf numFmtId="0" fontId="6" fillId="0" borderId="114" xfId="9" applyFont="1" applyBorder="1" applyAlignment="1" applyProtection="1">
      <alignment horizontal="center"/>
    </xf>
    <xf numFmtId="0" fontId="7" fillId="0" borderId="68" xfId="9" applyBorder="1" applyAlignment="1" applyProtection="1">
      <alignment horizontal="center"/>
    </xf>
    <xf numFmtId="0" fontId="9" fillId="28" borderId="110" xfId="5" applyFont="1" applyFill="1" applyBorder="1" applyAlignment="1" applyProtection="1">
      <alignment horizontal="center" vertical="center"/>
    </xf>
    <xf numFmtId="0" fontId="9" fillId="28" borderId="111" xfId="5" applyFont="1" applyFill="1" applyBorder="1" applyAlignment="1" applyProtection="1">
      <alignment horizontal="center" vertical="center"/>
    </xf>
    <xf numFmtId="0" fontId="9" fillId="28" borderId="98" xfId="5" applyFont="1" applyFill="1" applyBorder="1" applyAlignment="1" applyProtection="1">
      <alignment horizontal="center" vertical="center"/>
    </xf>
    <xf numFmtId="0" fontId="9" fillId="28" borderId="99" xfId="5" applyFont="1" applyFill="1" applyBorder="1" applyAlignment="1" applyProtection="1">
      <alignment horizontal="center" vertical="center"/>
    </xf>
    <xf numFmtId="0" fontId="9" fillId="28" borderId="108" xfId="5" applyFont="1" applyFill="1" applyBorder="1" applyAlignment="1" applyProtection="1">
      <alignment horizontal="center" vertical="center"/>
    </xf>
    <xf numFmtId="0" fontId="10" fillId="0" borderId="114" xfId="5" applyBorder="1" applyAlignment="1" applyProtection="1">
      <alignment horizontal="center"/>
    </xf>
    <xf numFmtId="0" fontId="10" fillId="0" borderId="115" xfId="5" applyBorder="1" applyAlignment="1" applyProtection="1">
      <alignment horizontal="center"/>
    </xf>
    <xf numFmtId="0" fontId="10" fillId="0" borderId="112" xfId="5" applyBorder="1" applyAlignment="1" applyProtection="1">
      <alignment horizontal="center"/>
    </xf>
    <xf numFmtId="0" fontId="10" fillId="0" borderId="113" xfId="5" applyBorder="1" applyAlignment="1" applyProtection="1">
      <alignment horizontal="center"/>
    </xf>
    <xf numFmtId="0" fontId="35" fillId="26" borderId="123" xfId="1" applyFont="1" applyFill="1" applyBorder="1" applyAlignment="1">
      <alignment horizontal="center" vertical="center"/>
    </xf>
    <xf numFmtId="0" fontId="35" fillId="26" borderId="116" xfId="1" applyFont="1" applyFill="1" applyBorder="1" applyAlignment="1">
      <alignment horizontal="center" vertical="center"/>
    </xf>
    <xf numFmtId="0" fontId="35" fillId="26" borderId="117" xfId="1" applyFont="1" applyFill="1" applyBorder="1" applyAlignment="1">
      <alignment horizontal="center" vertical="center"/>
    </xf>
    <xf numFmtId="0" fontId="35" fillId="26" borderId="118" xfId="1" applyFont="1" applyFill="1" applyBorder="1" applyAlignment="1">
      <alignment horizontal="center" vertical="center"/>
    </xf>
    <xf numFmtId="0" fontId="35" fillId="26" borderId="119" xfId="1" applyFont="1" applyFill="1" applyBorder="1" applyAlignment="1">
      <alignment horizontal="center" vertical="center"/>
    </xf>
    <xf numFmtId="0" fontId="35" fillId="26" borderId="120" xfId="1" applyFont="1" applyFill="1" applyBorder="1" applyAlignment="1">
      <alignment horizontal="center" vertical="center"/>
    </xf>
    <xf numFmtId="0" fontId="37" fillId="0" borderId="121" xfId="1" applyFont="1" applyBorder="1" applyAlignment="1" applyProtection="1">
      <alignment horizontal="center" vertical="center"/>
      <protection locked="0"/>
    </xf>
    <xf numFmtId="0" fontId="37" fillId="0" borderId="122" xfId="1" applyFont="1" applyBorder="1" applyAlignment="1" applyProtection="1">
      <alignment horizontal="center" vertical="center"/>
      <protection locked="0"/>
    </xf>
    <xf numFmtId="0" fontId="11" fillId="0" borderId="112" xfId="1" applyBorder="1" applyAlignment="1">
      <alignment horizontal="center"/>
    </xf>
    <xf numFmtId="0" fontId="11" fillId="0" borderId="113" xfId="1" applyBorder="1" applyAlignment="1">
      <alignment horizontal="center"/>
    </xf>
    <xf numFmtId="0" fontId="7" fillId="0" borderId="39" xfId="9" applyBorder="1" applyAlignment="1" applyProtection="1">
      <alignment horizontal="center"/>
    </xf>
    <xf numFmtId="0" fontId="7" fillId="0" borderId="74" xfId="9" applyBorder="1" applyAlignment="1" applyProtection="1">
      <alignment horizontal="center"/>
    </xf>
    <xf numFmtId="0" fontId="7" fillId="0" borderId="77" xfId="9" applyBorder="1" applyAlignment="1" applyProtection="1">
      <alignment horizontal="center"/>
    </xf>
    <xf numFmtId="0" fontId="6" fillId="0" borderId="122" xfId="9" applyFont="1" applyBorder="1" applyAlignment="1" applyProtection="1">
      <alignment horizontal="center"/>
    </xf>
    <xf numFmtId="0" fontId="6" fillId="0" borderId="69" xfId="9" applyFont="1" applyBorder="1" applyAlignment="1" applyProtection="1">
      <alignment horizontal="center"/>
    </xf>
    <xf numFmtId="0" fontId="6" fillId="0" borderId="113" xfId="9" applyFont="1" applyBorder="1" applyAlignment="1" applyProtection="1">
      <alignment horizontal="center"/>
    </xf>
    <xf numFmtId="0" fontId="6" fillId="0" borderId="70" xfId="9" applyFont="1" applyBorder="1" applyAlignment="1" applyProtection="1">
      <alignment horizontal="center"/>
    </xf>
    <xf numFmtId="0" fontId="6" fillId="28" borderId="110" xfId="9" applyFont="1" applyFill="1" applyBorder="1" applyAlignment="1" applyProtection="1">
      <alignment horizontal="center" vertical="center"/>
    </xf>
    <xf numFmtId="0" fontId="6" fillId="28" borderId="111" xfId="9" applyFont="1" applyFill="1" applyBorder="1" applyAlignment="1" applyProtection="1">
      <alignment horizontal="center" vertical="center"/>
    </xf>
    <xf numFmtId="0" fontId="6" fillId="28" borderId="98" xfId="9" applyFont="1" applyFill="1" applyBorder="1" applyAlignment="1" applyProtection="1">
      <alignment horizontal="center" vertical="center"/>
    </xf>
    <xf numFmtId="0" fontId="6" fillId="28" borderId="99" xfId="9" applyFont="1" applyFill="1" applyBorder="1" applyAlignment="1" applyProtection="1">
      <alignment horizontal="center" vertical="center"/>
    </xf>
    <xf numFmtId="0" fontId="6" fillId="28" borderId="108" xfId="9" applyFont="1" applyFill="1" applyBorder="1" applyAlignment="1" applyProtection="1">
      <alignment horizontal="center" vertical="center"/>
    </xf>
    <xf numFmtId="0" fontId="6" fillId="0" borderId="115" xfId="9" applyFont="1" applyBorder="1" applyAlignment="1" applyProtection="1">
      <alignment horizontal="center"/>
    </xf>
    <xf numFmtId="0" fontId="6" fillId="0" borderId="68" xfId="9" applyFont="1" applyBorder="1" applyAlignment="1" applyProtection="1">
      <alignment horizontal="center"/>
    </xf>
    <xf numFmtId="0" fontId="35" fillId="26" borderId="123" xfId="5" applyFont="1" applyFill="1" applyBorder="1" applyAlignment="1" applyProtection="1">
      <alignment horizontal="center" vertical="center"/>
    </xf>
    <xf numFmtId="0" fontId="35" fillId="26" borderId="116" xfId="5" applyFont="1" applyFill="1" applyBorder="1" applyAlignment="1" applyProtection="1">
      <alignment horizontal="center" vertical="center"/>
    </xf>
    <xf numFmtId="0" fontId="35" fillId="26" borderId="117" xfId="5" applyFont="1" applyFill="1" applyBorder="1" applyAlignment="1" applyProtection="1">
      <alignment horizontal="center" vertical="center"/>
    </xf>
    <xf numFmtId="0" fontId="35" fillId="26" borderId="118" xfId="5" applyFont="1" applyFill="1" applyBorder="1" applyAlignment="1" applyProtection="1">
      <alignment horizontal="center" vertical="center"/>
    </xf>
    <xf numFmtId="0" fontId="35" fillId="26" borderId="119" xfId="5" applyFont="1" applyFill="1" applyBorder="1" applyAlignment="1" applyProtection="1">
      <alignment horizontal="center" vertical="center"/>
    </xf>
    <xf numFmtId="0" fontId="35" fillId="26" borderId="120" xfId="5" applyFont="1" applyFill="1" applyBorder="1" applyAlignment="1" applyProtection="1">
      <alignment horizontal="center" vertical="center"/>
    </xf>
    <xf numFmtId="0" fontId="10" fillId="0" borderId="121" xfId="5" applyBorder="1" applyAlignment="1" applyProtection="1">
      <alignment horizontal="center"/>
    </xf>
    <xf numFmtId="0" fontId="10" fillId="0" borderId="122" xfId="5" applyBorder="1" applyAlignment="1" applyProtection="1">
      <alignment horizontal="center"/>
    </xf>
    <xf numFmtId="0" fontId="11" fillId="0" borderId="114" xfId="1" applyBorder="1" applyAlignment="1">
      <alignment horizontal="center"/>
    </xf>
    <xf numFmtId="0" fontId="11" fillId="0" borderId="115" xfId="1" applyBorder="1" applyAlignment="1">
      <alignment horizontal="center"/>
    </xf>
    <xf numFmtId="0" fontId="5" fillId="0" borderId="112" xfId="9" applyFont="1" applyBorder="1" applyAlignment="1" applyProtection="1">
      <alignment horizontal="center"/>
    </xf>
    <xf numFmtId="0" fontId="10" fillId="0" borderId="116" xfId="5" applyBorder="1" applyAlignment="1" applyProtection="1">
      <alignment horizontal="center" vertical="center"/>
    </xf>
    <xf numFmtId="0" fontId="4" fillId="0" borderId="121" xfId="9" applyFont="1" applyBorder="1" applyAlignment="1" applyProtection="1">
      <alignment horizontal="center"/>
    </xf>
    <xf numFmtId="0" fontId="4" fillId="0" borderId="112" xfId="9" applyFont="1" applyBorder="1" applyAlignment="1" applyProtection="1">
      <alignment horizontal="center"/>
    </xf>
    <xf numFmtId="0" fontId="4" fillId="28" borderId="109" xfId="9" applyFont="1" applyFill="1" applyBorder="1" applyAlignment="1" applyProtection="1">
      <alignment horizontal="center" vertical="center"/>
    </xf>
    <xf numFmtId="0" fontId="4" fillId="0" borderId="114" xfId="9" applyFont="1" applyBorder="1" applyAlignment="1" applyProtection="1">
      <alignment horizontal="center"/>
    </xf>
    <xf numFmtId="0" fontId="5" fillId="0" borderId="113" xfId="9" applyFont="1" applyBorder="1" applyAlignment="1" applyProtection="1">
      <alignment horizontal="center"/>
    </xf>
    <xf numFmtId="0" fontId="5" fillId="0" borderId="74" xfId="9" applyFont="1" applyBorder="1" applyAlignment="1" applyProtection="1">
      <alignment horizontal="center"/>
    </xf>
    <xf numFmtId="0" fontId="33" fillId="25" borderId="33" xfId="11" applyFont="1" applyFill="1" applyBorder="1" applyAlignment="1">
      <alignment horizontal="center" vertical="center"/>
    </xf>
    <xf numFmtId="0" fontId="33" fillId="25" borderId="41" xfId="11" applyFont="1" applyFill="1" applyBorder="1" applyAlignment="1">
      <alignment horizontal="center" vertical="center"/>
    </xf>
    <xf numFmtId="0" fontId="35" fillId="26" borderId="123" xfId="11" applyFont="1" applyFill="1" applyBorder="1" applyAlignment="1">
      <alignment horizontal="center" vertical="center"/>
    </xf>
    <xf numFmtId="0" fontId="35" fillId="26" borderId="105" xfId="11" applyFont="1" applyFill="1" applyBorder="1" applyAlignment="1">
      <alignment horizontal="center" vertical="center"/>
    </xf>
    <xf numFmtId="0" fontId="35" fillId="26" borderId="116" xfId="11" applyFont="1" applyFill="1" applyBorder="1" applyAlignment="1">
      <alignment horizontal="center" vertical="center"/>
    </xf>
    <xf numFmtId="0" fontId="35" fillId="26" borderId="117" xfId="11" applyFont="1" applyFill="1" applyBorder="1" applyAlignment="1">
      <alignment horizontal="center" vertical="center"/>
    </xf>
    <xf numFmtId="0" fontId="35" fillId="26" borderId="0" xfId="11" applyFont="1" applyFill="1" applyBorder="1" applyAlignment="1">
      <alignment horizontal="center" vertical="center"/>
    </xf>
    <xf numFmtId="0" fontId="35" fillId="26" borderId="43" xfId="11" applyFont="1" applyFill="1" applyBorder="1" applyAlignment="1">
      <alignment horizontal="center" vertical="center"/>
    </xf>
    <xf numFmtId="0" fontId="35" fillId="26" borderId="118" xfId="11" applyFont="1" applyFill="1" applyBorder="1" applyAlignment="1">
      <alignment horizontal="center" vertical="center"/>
    </xf>
    <xf numFmtId="0" fontId="35" fillId="26" borderId="119" xfId="11" applyFont="1" applyFill="1" applyBorder="1" applyAlignment="1">
      <alignment horizontal="center" vertical="center"/>
    </xf>
    <xf numFmtId="0" fontId="35" fillId="26" borderId="120" xfId="11" applyFont="1" applyFill="1" applyBorder="1" applyAlignment="1">
      <alignment horizontal="center" vertical="center"/>
    </xf>
    <xf numFmtId="0" fontId="3" fillId="0" borderId="36" xfId="11" applyBorder="1" applyAlignment="1">
      <alignment horizontal="center" vertical="center"/>
    </xf>
    <xf numFmtId="0" fontId="3" fillId="0" borderId="116" xfId="11" applyBorder="1" applyAlignment="1">
      <alignment horizontal="center" vertical="center"/>
    </xf>
    <xf numFmtId="0" fontId="3" fillId="0" borderId="44" xfId="11" applyBorder="1" applyAlignment="1">
      <alignment horizontal="center" vertical="center"/>
    </xf>
    <xf numFmtId="0" fontId="3" fillId="0" borderId="43" xfId="11" applyBorder="1" applyAlignment="1">
      <alignment horizontal="center" vertical="center"/>
    </xf>
    <xf numFmtId="0" fontId="3" fillId="0" borderId="121" xfId="11" applyBorder="1" applyAlignment="1">
      <alignment horizontal="center"/>
    </xf>
    <xf numFmtId="0" fontId="3" fillId="0" borderId="122" xfId="11" applyBorder="1" applyAlignment="1">
      <alignment horizontal="center"/>
    </xf>
    <xf numFmtId="0" fontId="3" fillId="0" borderId="39" xfId="11" applyBorder="1" applyAlignment="1">
      <alignment horizontal="center"/>
    </xf>
    <xf numFmtId="0" fontId="3" fillId="0" borderId="63" xfId="11" applyBorder="1" applyAlignment="1">
      <alignment horizontal="center"/>
    </xf>
    <xf numFmtId="0" fontId="33" fillId="25" borderId="55" xfId="11" applyFont="1" applyFill="1" applyBorder="1" applyAlignment="1">
      <alignment horizontal="center" vertical="center"/>
    </xf>
    <xf numFmtId="0" fontId="3" fillId="0" borderId="58" xfId="11" applyBorder="1" applyAlignment="1">
      <alignment horizontal="center" vertical="center"/>
    </xf>
    <xf numFmtId="0" fontId="3" fillId="0" borderId="108" xfId="11" applyBorder="1" applyAlignment="1">
      <alignment horizontal="center" vertical="center"/>
    </xf>
    <xf numFmtId="0" fontId="3" fillId="0" borderId="112" xfId="11" applyBorder="1" applyAlignment="1">
      <alignment horizontal="center"/>
    </xf>
    <xf numFmtId="0" fontId="3" fillId="0" borderId="113" xfId="11" applyBorder="1" applyAlignment="1">
      <alignment horizontal="center"/>
    </xf>
    <xf numFmtId="0" fontId="3" fillId="0" borderId="74" xfId="11" applyBorder="1" applyAlignment="1">
      <alignment horizontal="center"/>
    </xf>
    <xf numFmtId="0" fontId="3" fillId="28" borderId="98" xfId="11" applyFill="1" applyBorder="1" applyAlignment="1">
      <alignment horizontal="center" vertical="center"/>
    </xf>
    <xf numFmtId="0" fontId="3" fillId="28" borderId="99" xfId="11" applyFill="1" applyBorder="1" applyAlignment="1">
      <alignment horizontal="center" vertical="center"/>
    </xf>
    <xf numFmtId="0" fontId="3" fillId="28" borderId="108" xfId="11" applyFill="1" applyBorder="1" applyAlignment="1">
      <alignment horizontal="center" vertical="center"/>
    </xf>
    <xf numFmtId="0" fontId="3" fillId="0" borderId="114" xfId="11" applyBorder="1" applyAlignment="1">
      <alignment horizontal="center"/>
    </xf>
    <xf numFmtId="0" fontId="3" fillId="0" borderId="115" xfId="11" applyBorder="1" applyAlignment="1">
      <alignment horizontal="center"/>
    </xf>
    <xf numFmtId="0" fontId="3" fillId="0" borderId="77" xfId="11" applyBorder="1" applyAlignment="1">
      <alignment horizontal="center"/>
    </xf>
    <xf numFmtId="0" fontId="3" fillId="28" borderId="109" xfId="11" applyFill="1" applyBorder="1" applyAlignment="1">
      <alignment horizontal="center" vertical="center"/>
    </xf>
    <xf numFmtId="0" fontId="3" fillId="28" borderId="110" xfId="11" applyFill="1" applyBorder="1" applyAlignment="1">
      <alignment horizontal="center" vertical="center"/>
    </xf>
    <xf numFmtId="0" fontId="3" fillId="28" borderId="111" xfId="11" applyFill="1" applyBorder="1" applyAlignment="1">
      <alignment horizontal="center" vertical="center"/>
    </xf>
    <xf numFmtId="0" fontId="65" fillId="40" borderId="123" xfId="13" applyFont="1" applyFill="1" applyBorder="1" applyAlignment="1" applyProtection="1">
      <alignment horizontal="center" vertical="center"/>
    </xf>
    <xf numFmtId="0" fontId="65" fillId="40" borderId="105" xfId="13" applyFont="1" applyFill="1" applyBorder="1" applyAlignment="1" applyProtection="1">
      <alignment horizontal="center" vertical="center"/>
    </xf>
    <xf numFmtId="0" fontId="65" fillId="40" borderId="116" xfId="13" applyFont="1" applyFill="1" applyBorder="1" applyAlignment="1" applyProtection="1">
      <alignment horizontal="center" vertical="center"/>
    </xf>
    <xf numFmtId="0" fontId="65" fillId="40" borderId="117" xfId="13" applyFont="1" applyFill="1" applyBorder="1" applyAlignment="1" applyProtection="1">
      <alignment horizontal="center" vertical="center"/>
    </xf>
    <xf numFmtId="0" fontId="65" fillId="40" borderId="0" xfId="13" applyFont="1" applyFill="1" applyBorder="1" applyAlignment="1" applyProtection="1">
      <alignment horizontal="center" vertical="center"/>
    </xf>
    <xf numFmtId="0" fontId="65" fillId="40" borderId="43" xfId="13" applyFont="1" applyFill="1" applyBorder="1" applyAlignment="1" applyProtection="1">
      <alignment horizontal="center" vertical="center"/>
    </xf>
    <xf numFmtId="0" fontId="65" fillId="40" borderId="118" xfId="13" applyFont="1" applyFill="1" applyBorder="1" applyAlignment="1" applyProtection="1">
      <alignment horizontal="center" vertical="center"/>
    </xf>
    <xf numFmtId="0" fontId="65" fillId="40" borderId="119" xfId="13" applyFont="1" applyFill="1" applyBorder="1" applyAlignment="1" applyProtection="1">
      <alignment horizontal="center" vertical="center"/>
    </xf>
    <xf numFmtId="0" fontId="65" fillId="40" borderId="120" xfId="13" applyFont="1" applyFill="1" applyBorder="1" applyAlignment="1" applyProtection="1">
      <alignment horizontal="center" vertical="center"/>
    </xf>
    <xf numFmtId="0" fontId="3" fillId="0" borderId="36" xfId="12" applyBorder="1" applyAlignment="1" applyProtection="1">
      <alignment horizontal="center" vertical="center"/>
    </xf>
    <xf numFmtId="0" fontId="3" fillId="0" borderId="116" xfId="12" applyBorder="1" applyAlignment="1" applyProtection="1">
      <alignment horizontal="center" vertical="center"/>
    </xf>
    <xf numFmtId="0" fontId="3" fillId="0" borderId="44" xfId="12" applyBorder="1" applyAlignment="1" applyProtection="1">
      <alignment horizontal="center" vertical="center"/>
    </xf>
    <xf numFmtId="0" fontId="3" fillId="0" borderId="43" xfId="12" applyBorder="1" applyAlignment="1" applyProtection="1">
      <alignment horizontal="center" vertical="center"/>
    </xf>
    <xf numFmtId="0" fontId="3" fillId="0" borderId="58" xfId="12" applyBorder="1" applyAlignment="1" applyProtection="1">
      <alignment horizontal="center" vertical="center"/>
    </xf>
    <xf numFmtId="0" fontId="3" fillId="0" borderId="108" xfId="12" applyBorder="1" applyAlignment="1" applyProtection="1">
      <alignment horizontal="center" vertical="center"/>
    </xf>
    <xf numFmtId="0" fontId="3" fillId="0" borderId="121" xfId="13" applyBorder="1" applyAlignment="1" applyProtection="1">
      <alignment horizontal="center"/>
    </xf>
    <xf numFmtId="0" fontId="3" fillId="0" borderId="122" xfId="13" applyBorder="1" applyAlignment="1" applyProtection="1">
      <alignment horizontal="center"/>
    </xf>
    <xf numFmtId="0" fontId="3" fillId="0" borderId="112" xfId="13" applyBorder="1" applyAlignment="1" applyProtection="1">
      <alignment horizontal="center"/>
    </xf>
    <xf numFmtId="0" fontId="3" fillId="0" borderId="113" xfId="13" applyBorder="1" applyAlignment="1" applyProtection="1">
      <alignment horizontal="center"/>
    </xf>
    <xf numFmtId="0" fontId="3" fillId="28" borderId="109" xfId="13" applyFill="1" applyBorder="1" applyAlignment="1" applyProtection="1">
      <alignment horizontal="center" vertical="center"/>
    </xf>
    <xf numFmtId="0" fontId="3" fillId="28" borderId="110" xfId="13" applyFill="1" applyBorder="1" applyAlignment="1" applyProtection="1">
      <alignment horizontal="center" vertical="center"/>
    </xf>
    <xf numFmtId="0" fontId="3" fillId="28" borderId="111" xfId="13" applyFill="1" applyBorder="1" applyAlignment="1" applyProtection="1">
      <alignment horizontal="center" vertical="center"/>
    </xf>
    <xf numFmtId="0" fontId="3" fillId="28" borderId="98" xfId="13" applyFill="1" applyBorder="1" applyAlignment="1" applyProtection="1">
      <alignment horizontal="center" vertical="center"/>
    </xf>
    <xf numFmtId="0" fontId="3" fillId="28" borderId="99" xfId="13" applyFill="1" applyBorder="1" applyAlignment="1" applyProtection="1">
      <alignment horizontal="center" vertical="center"/>
    </xf>
    <xf numFmtId="0" fontId="3" fillId="28" borderId="108" xfId="13" applyFill="1" applyBorder="1" applyAlignment="1" applyProtection="1">
      <alignment horizontal="center" vertical="center"/>
    </xf>
    <xf numFmtId="0" fontId="3" fillId="0" borderId="114" xfId="13" applyBorder="1" applyAlignment="1" applyProtection="1">
      <alignment horizontal="center"/>
    </xf>
    <xf numFmtId="0" fontId="3" fillId="0" borderId="115" xfId="13" applyBorder="1" applyAlignment="1" applyProtection="1">
      <alignment horizontal="center"/>
    </xf>
    <xf numFmtId="0" fontId="35" fillId="26" borderId="123" xfId="13" applyFont="1" applyFill="1" applyBorder="1" applyAlignment="1" applyProtection="1">
      <alignment horizontal="center" vertical="center"/>
    </xf>
    <xf numFmtId="0" fontId="35" fillId="26" borderId="105" xfId="13" applyFont="1" applyFill="1" applyBorder="1" applyAlignment="1" applyProtection="1">
      <alignment horizontal="center" vertical="center"/>
    </xf>
    <xf numFmtId="0" fontId="35" fillId="26" borderId="116" xfId="13" applyFont="1" applyFill="1" applyBorder="1" applyAlignment="1" applyProtection="1">
      <alignment horizontal="center" vertical="center"/>
    </xf>
    <xf numFmtId="0" fontId="35" fillId="26" borderId="117" xfId="13" applyFont="1" applyFill="1" applyBorder="1" applyAlignment="1" applyProtection="1">
      <alignment horizontal="center" vertical="center"/>
    </xf>
    <xf numFmtId="0" fontId="35" fillId="26" borderId="0" xfId="13" applyFont="1" applyFill="1" applyBorder="1" applyAlignment="1" applyProtection="1">
      <alignment horizontal="center" vertical="center"/>
    </xf>
    <xf numFmtId="0" fontId="35" fillId="26" borderId="43" xfId="13" applyFont="1" applyFill="1" applyBorder="1" applyAlignment="1" applyProtection="1">
      <alignment horizontal="center" vertical="center"/>
    </xf>
    <xf numFmtId="0" fontId="35" fillId="26" borderId="118" xfId="13" applyFont="1" applyFill="1" applyBorder="1" applyAlignment="1" applyProtection="1">
      <alignment horizontal="center" vertical="center"/>
    </xf>
    <xf numFmtId="0" fontId="35" fillId="26" borderId="119" xfId="13" applyFont="1" applyFill="1" applyBorder="1" applyAlignment="1" applyProtection="1">
      <alignment horizontal="center" vertical="center"/>
    </xf>
    <xf numFmtId="0" fontId="35" fillId="26" borderId="120" xfId="13" applyFont="1" applyFill="1" applyBorder="1" applyAlignment="1" applyProtection="1">
      <alignment horizontal="center" vertical="center"/>
    </xf>
    <xf numFmtId="0" fontId="37" fillId="0" borderId="121" xfId="11" applyFont="1" applyBorder="1" applyAlignment="1" applyProtection="1">
      <alignment horizontal="center" vertical="center"/>
      <protection locked="0"/>
    </xf>
    <xf numFmtId="0" fontId="37" fillId="0" borderId="122" xfId="11" applyFont="1" applyBorder="1" applyAlignment="1" applyProtection="1">
      <alignment horizontal="center" vertical="center"/>
      <protection locked="0"/>
    </xf>
    <xf numFmtId="0" fontId="37" fillId="0" borderId="39" xfId="11" applyFont="1" applyBorder="1" applyAlignment="1" applyProtection="1">
      <alignment horizontal="center" vertical="center"/>
      <protection locked="0"/>
    </xf>
    <xf numFmtId="0" fontId="3" fillId="0" borderId="112" xfId="11" applyFont="1" applyBorder="1" applyAlignment="1">
      <alignment horizontal="center"/>
    </xf>
    <xf numFmtId="0" fontId="3" fillId="28" borderId="109" xfId="11" applyFont="1" applyFill="1" applyBorder="1" applyAlignment="1">
      <alignment horizontal="center" vertical="center"/>
    </xf>
    <xf numFmtId="0" fontId="3" fillId="0" borderId="114" xfId="11" applyFont="1" applyBorder="1" applyAlignment="1">
      <alignment horizontal="center"/>
    </xf>
    <xf numFmtId="0" fontId="76" fillId="2" borderId="17" xfId="0" applyFont="1" applyFill="1" applyBorder="1" applyAlignment="1">
      <alignment horizontal="center" vertical="center"/>
    </xf>
    <xf numFmtId="0" fontId="16" fillId="0" borderId="18" xfId="0" applyFont="1" applyBorder="1"/>
    <xf numFmtId="0" fontId="16" fillId="0" borderId="124" xfId="0" applyFont="1" applyBorder="1"/>
    <xf numFmtId="0" fontId="16" fillId="0" borderId="126" xfId="0" applyFont="1" applyBorder="1"/>
    <xf numFmtId="0" fontId="16" fillId="0" borderId="127" xfId="0" applyFont="1" applyBorder="1"/>
    <xf numFmtId="0" fontId="16" fillId="0" borderId="128" xfId="0" applyFont="1" applyBorder="1"/>
    <xf numFmtId="0" fontId="16" fillId="0" borderId="26" xfId="0" applyFont="1" applyBorder="1"/>
    <xf numFmtId="0" fontId="0" fillId="0" borderId="125" xfId="0" applyFont="1" applyBorder="1" applyAlignment="1">
      <alignment horizontal="center"/>
    </xf>
    <xf numFmtId="0" fontId="16" fillId="0" borderId="8" xfId="0" applyFont="1" applyBorder="1"/>
    <xf numFmtId="0" fontId="0" fillId="0" borderId="3" xfId="0" applyFont="1" applyBorder="1" applyAlignment="1">
      <alignment horizontal="center"/>
    </xf>
    <xf numFmtId="0" fontId="0" fillId="44" borderId="11" xfId="0" applyFont="1" applyFill="1" applyBorder="1" applyAlignment="1">
      <alignment horizontal="center" vertical="center"/>
    </xf>
    <xf numFmtId="0" fontId="16" fillId="0" borderId="12" xfId="0" applyFont="1" applyBorder="1"/>
    <xf numFmtId="0" fontId="16" fillId="0" borderId="24" xfId="0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129" xfId="0" applyFont="1" applyBorder="1"/>
    <xf numFmtId="0" fontId="0" fillId="0" borderId="130" xfId="0" applyFont="1" applyBorder="1" applyAlignment="1">
      <alignment horizontal="center"/>
    </xf>
    <xf numFmtId="0" fontId="16" fillId="0" borderId="15" xfId="0" applyFont="1" applyBorder="1"/>
    <xf numFmtId="0" fontId="3" fillId="0" borderId="69" xfId="13" applyBorder="1" applyAlignment="1" applyProtection="1">
      <alignment horizontal="center"/>
    </xf>
    <xf numFmtId="0" fontId="3" fillId="0" borderId="112" xfId="13" applyFont="1" applyBorder="1" applyAlignment="1" applyProtection="1">
      <alignment horizontal="center"/>
    </xf>
    <xf numFmtId="0" fontId="3" fillId="0" borderId="70" xfId="13" applyBorder="1" applyAlignment="1" applyProtection="1">
      <alignment horizontal="center"/>
    </xf>
    <xf numFmtId="0" fontId="3" fillId="0" borderId="68" xfId="13" applyBorder="1" applyAlignment="1" applyProtection="1">
      <alignment horizontal="center"/>
    </xf>
    <xf numFmtId="0" fontId="35" fillId="26" borderId="123" xfId="12" applyFont="1" applyFill="1" applyBorder="1" applyAlignment="1" applyProtection="1">
      <alignment horizontal="center" vertical="center"/>
    </xf>
    <xf numFmtId="0" fontId="35" fillId="26" borderId="105" xfId="12" applyFont="1" applyFill="1" applyBorder="1" applyAlignment="1" applyProtection="1">
      <alignment horizontal="center" vertical="center"/>
    </xf>
    <xf numFmtId="0" fontId="35" fillId="26" borderId="116" xfId="12" applyFont="1" applyFill="1" applyBorder="1" applyAlignment="1" applyProtection="1">
      <alignment horizontal="center" vertical="center"/>
    </xf>
    <xf numFmtId="0" fontId="35" fillId="26" borderId="117" xfId="12" applyFont="1" applyFill="1" applyBorder="1" applyAlignment="1" applyProtection="1">
      <alignment horizontal="center" vertical="center"/>
    </xf>
    <xf numFmtId="0" fontId="35" fillId="26" borderId="0" xfId="12" applyFont="1" applyFill="1" applyBorder="1" applyAlignment="1" applyProtection="1">
      <alignment horizontal="center" vertical="center"/>
    </xf>
    <xf numFmtId="0" fontId="35" fillId="26" borderId="43" xfId="12" applyFont="1" applyFill="1" applyBorder="1" applyAlignment="1" applyProtection="1">
      <alignment horizontal="center" vertical="center"/>
    </xf>
    <xf numFmtId="0" fontId="35" fillId="26" borderId="118" xfId="12" applyFont="1" applyFill="1" applyBorder="1" applyAlignment="1" applyProtection="1">
      <alignment horizontal="center" vertical="center"/>
    </xf>
    <xf numFmtId="0" fontId="35" fillId="26" borderId="119" xfId="12" applyFont="1" applyFill="1" applyBorder="1" applyAlignment="1" applyProtection="1">
      <alignment horizontal="center" vertical="center"/>
    </xf>
    <xf numFmtId="0" fontId="35" fillId="26" borderId="120" xfId="12" applyFont="1" applyFill="1" applyBorder="1" applyAlignment="1" applyProtection="1">
      <alignment horizontal="center" vertical="center"/>
    </xf>
    <xf numFmtId="0" fontId="3" fillId="0" borderId="121" xfId="12" applyFont="1" applyBorder="1" applyAlignment="1" applyProtection="1">
      <alignment horizontal="center"/>
    </xf>
    <xf numFmtId="0" fontId="3" fillId="0" borderId="122" xfId="12" applyBorder="1" applyAlignment="1" applyProtection="1">
      <alignment horizontal="center"/>
    </xf>
    <xf numFmtId="0" fontId="3" fillId="0" borderId="69" xfId="12" applyBorder="1" applyAlignment="1" applyProtection="1">
      <alignment horizontal="center"/>
    </xf>
    <xf numFmtId="0" fontId="3" fillId="0" borderId="112" xfId="12" applyFont="1" applyBorder="1" applyAlignment="1" applyProtection="1">
      <alignment horizontal="center"/>
    </xf>
    <xf numFmtId="0" fontId="3" fillId="0" borderId="113" xfId="12" applyBorder="1" applyAlignment="1" applyProtection="1">
      <alignment horizontal="center"/>
    </xf>
    <xf numFmtId="0" fontId="3" fillId="0" borderId="70" xfId="12" applyBorder="1" applyAlignment="1" applyProtection="1">
      <alignment horizontal="center"/>
    </xf>
    <xf numFmtId="0" fontId="3" fillId="28" borderId="109" xfId="12" applyFont="1" applyFill="1" applyBorder="1" applyAlignment="1" applyProtection="1">
      <alignment horizontal="center" vertical="center"/>
    </xf>
    <xf numFmtId="0" fontId="3" fillId="28" borderId="110" xfId="12" applyFont="1" applyFill="1" applyBorder="1" applyAlignment="1" applyProtection="1">
      <alignment horizontal="center" vertical="center"/>
    </xf>
    <xf numFmtId="0" fontId="3" fillId="28" borderId="111" xfId="12" applyFont="1" applyFill="1" applyBorder="1" applyAlignment="1" applyProtection="1">
      <alignment horizontal="center" vertical="center"/>
    </xf>
    <xf numFmtId="0" fontId="3" fillId="28" borderId="98" xfId="12" applyFont="1" applyFill="1" applyBorder="1" applyAlignment="1" applyProtection="1">
      <alignment horizontal="center" vertical="center"/>
    </xf>
    <xf numFmtId="0" fontId="3" fillId="28" borderId="99" xfId="12" applyFont="1" applyFill="1" applyBorder="1" applyAlignment="1" applyProtection="1">
      <alignment horizontal="center" vertical="center"/>
    </xf>
    <xf numFmtId="0" fontId="3" fillId="28" borderId="108" xfId="12" applyFont="1" applyFill="1" applyBorder="1" applyAlignment="1" applyProtection="1">
      <alignment horizontal="center" vertical="center"/>
    </xf>
    <xf numFmtId="0" fontId="3" fillId="0" borderId="114" xfId="12" applyFont="1" applyBorder="1" applyAlignment="1" applyProtection="1">
      <alignment horizontal="center"/>
    </xf>
    <xf numFmtId="0" fontId="3" fillId="0" borderId="115" xfId="12" applyBorder="1" applyAlignment="1" applyProtection="1">
      <alignment horizontal="center"/>
    </xf>
    <xf numFmtId="0" fontId="3" fillId="0" borderId="68" xfId="12" applyBorder="1" applyAlignment="1" applyProtection="1">
      <alignment horizontal="center"/>
    </xf>
    <xf numFmtId="0" fontId="2" fillId="28" borderId="109" xfId="13" applyFont="1" applyFill="1" applyBorder="1" applyAlignment="1" applyProtection="1">
      <alignment horizontal="center" vertical="center"/>
    </xf>
    <xf numFmtId="0" fontId="39" fillId="29" borderId="33" xfId="11" applyFont="1" applyFill="1" applyBorder="1" applyAlignment="1">
      <alignment horizontal="center" vertical="center"/>
    </xf>
    <xf numFmtId="0" fontId="39" fillId="29" borderId="55" xfId="11" applyFont="1" applyFill="1" applyBorder="1" applyAlignment="1">
      <alignment horizontal="center" vertical="center"/>
    </xf>
    <xf numFmtId="0" fontId="39" fillId="29" borderId="123" xfId="11" applyFont="1" applyFill="1" applyBorder="1" applyAlignment="1">
      <alignment horizontal="center" vertical="center"/>
    </xf>
    <xf numFmtId="0" fontId="39" fillId="29" borderId="105" xfId="11" applyFont="1" applyFill="1" applyBorder="1" applyAlignment="1">
      <alignment horizontal="center" vertical="center"/>
    </xf>
    <xf numFmtId="0" fontId="39" fillId="29" borderId="30" xfId="11" applyFont="1" applyFill="1" applyBorder="1" applyAlignment="1">
      <alignment horizontal="center" vertical="center"/>
    </xf>
    <xf numFmtId="0" fontId="39" fillId="29" borderId="98" xfId="11" applyFont="1" applyFill="1" applyBorder="1" applyAlignment="1">
      <alignment horizontal="center" vertical="center"/>
    </xf>
    <xf numFmtId="0" fontId="39" fillId="29" borderId="99" xfId="11" applyFont="1" applyFill="1" applyBorder="1" applyAlignment="1">
      <alignment horizontal="center" vertical="center"/>
    </xf>
    <xf numFmtId="0" fontId="39" fillId="29" borderId="32" xfId="11" applyFont="1" applyFill="1" applyBorder="1" applyAlignment="1">
      <alignment horizontal="center" vertical="center"/>
    </xf>
    <xf numFmtId="0" fontId="3" fillId="0" borderId="114" xfId="13" applyFont="1" applyBorder="1" applyAlignment="1" applyProtection="1">
      <alignment horizontal="center"/>
    </xf>
    <xf numFmtId="0" fontId="3" fillId="0" borderId="115" xfId="13" applyFont="1" applyBorder="1" applyAlignment="1" applyProtection="1">
      <alignment horizontal="center"/>
    </xf>
    <xf numFmtId="0" fontId="3" fillId="0" borderId="68" xfId="13" applyFont="1" applyBorder="1" applyAlignment="1" applyProtection="1">
      <alignment horizontal="center"/>
    </xf>
    <xf numFmtId="0" fontId="3" fillId="0" borderId="113" xfId="13" applyFont="1" applyBorder="1" applyAlignment="1" applyProtection="1">
      <alignment horizontal="center"/>
    </xf>
    <xf numFmtId="0" fontId="3" fillId="0" borderId="70" xfId="13" applyFont="1" applyBorder="1" applyAlignment="1" applyProtection="1">
      <alignment horizontal="center"/>
    </xf>
    <xf numFmtId="0" fontId="3" fillId="28" borderId="109" xfId="13" applyFont="1" applyFill="1" applyBorder="1" applyAlignment="1" applyProtection="1">
      <alignment horizontal="center" vertical="center"/>
    </xf>
    <xf numFmtId="0" fontId="3" fillId="28" borderId="110" xfId="13" applyFont="1" applyFill="1" applyBorder="1" applyAlignment="1" applyProtection="1">
      <alignment horizontal="center" vertical="center"/>
    </xf>
    <xf numFmtId="0" fontId="3" fillId="28" borderId="111" xfId="13" applyFont="1" applyFill="1" applyBorder="1" applyAlignment="1" applyProtection="1">
      <alignment horizontal="center" vertical="center"/>
    </xf>
    <xf numFmtId="0" fontId="3" fillId="28" borderId="98" xfId="13" applyFont="1" applyFill="1" applyBorder="1" applyAlignment="1" applyProtection="1">
      <alignment horizontal="center" vertical="center"/>
    </xf>
    <xf numFmtId="0" fontId="3" fillId="28" borderId="99" xfId="13" applyFont="1" applyFill="1" applyBorder="1" applyAlignment="1" applyProtection="1">
      <alignment horizontal="center" vertical="center"/>
    </xf>
    <xf numFmtId="0" fontId="3" fillId="28" borderId="108" xfId="13" applyFont="1" applyFill="1" applyBorder="1" applyAlignment="1" applyProtection="1">
      <alignment horizontal="center" vertical="center"/>
    </xf>
    <xf numFmtId="0" fontId="3" fillId="0" borderId="121" xfId="13" applyFont="1" applyBorder="1" applyAlignment="1" applyProtection="1">
      <alignment horizontal="center"/>
    </xf>
    <xf numFmtId="0" fontId="3" fillId="0" borderId="122" xfId="13" applyFont="1" applyBorder="1" applyAlignment="1" applyProtection="1">
      <alignment horizontal="center"/>
    </xf>
    <xf numFmtId="0" fontId="3" fillId="0" borderId="69" xfId="13" applyFont="1" applyBorder="1" applyAlignment="1" applyProtection="1">
      <alignment horizontal="center"/>
    </xf>
    <xf numFmtId="0" fontId="35" fillId="26" borderId="123" xfId="21" applyFont="1" applyFill="1" applyBorder="1" applyAlignment="1" applyProtection="1">
      <alignment horizontal="center" vertical="center"/>
    </xf>
    <xf numFmtId="0" fontId="35" fillId="26" borderId="105" xfId="21" applyFont="1" applyFill="1" applyBorder="1" applyAlignment="1" applyProtection="1">
      <alignment horizontal="center" vertical="center"/>
    </xf>
    <xf numFmtId="0" fontId="35" fillId="26" borderId="116" xfId="21" applyFont="1" applyFill="1" applyBorder="1" applyAlignment="1" applyProtection="1">
      <alignment horizontal="center" vertical="center"/>
    </xf>
    <xf numFmtId="0" fontId="35" fillId="26" borderId="117" xfId="21" applyFont="1" applyFill="1" applyBorder="1" applyAlignment="1" applyProtection="1">
      <alignment horizontal="center" vertical="center"/>
    </xf>
    <xf numFmtId="0" fontId="35" fillId="26" borderId="0" xfId="21" applyFont="1" applyFill="1" applyBorder="1" applyAlignment="1" applyProtection="1">
      <alignment horizontal="center" vertical="center"/>
    </xf>
    <xf numFmtId="0" fontId="35" fillId="26" borderId="43" xfId="21" applyFont="1" applyFill="1" applyBorder="1" applyAlignment="1" applyProtection="1">
      <alignment horizontal="center" vertical="center"/>
    </xf>
    <xf numFmtId="0" fontId="35" fillId="26" borderId="118" xfId="21" applyFont="1" applyFill="1" applyBorder="1" applyAlignment="1" applyProtection="1">
      <alignment horizontal="center" vertical="center"/>
    </xf>
    <xf numFmtId="0" fontId="35" fillId="26" borderId="119" xfId="21" applyFont="1" applyFill="1" applyBorder="1" applyAlignment="1" applyProtection="1">
      <alignment horizontal="center" vertical="center"/>
    </xf>
    <xf numFmtId="0" fontId="35" fillId="26" borderId="120" xfId="21" applyFont="1" applyFill="1" applyBorder="1" applyAlignment="1" applyProtection="1">
      <alignment horizontal="center" vertical="center"/>
    </xf>
    <xf numFmtId="0" fontId="3" fillId="0" borderId="105" xfId="12" applyBorder="1" applyAlignment="1" applyProtection="1">
      <alignment horizontal="center" vertical="center"/>
    </xf>
    <xf numFmtId="0" fontId="3" fillId="0" borderId="0" xfId="12" applyBorder="1" applyAlignment="1" applyProtection="1">
      <alignment horizontal="center" vertical="center"/>
    </xf>
    <xf numFmtId="0" fontId="3" fillId="0" borderId="99" xfId="12" applyBorder="1" applyAlignment="1" applyProtection="1">
      <alignment horizontal="center" vertical="center"/>
    </xf>
    <xf numFmtId="0" fontId="2" fillId="0" borderId="121" xfId="21" applyBorder="1" applyAlignment="1" applyProtection="1">
      <alignment horizontal="center"/>
    </xf>
    <xf numFmtId="0" fontId="2" fillId="0" borderId="122" xfId="21" applyBorder="1" applyAlignment="1" applyProtection="1">
      <alignment horizontal="center"/>
    </xf>
    <xf numFmtId="0" fontId="2" fillId="0" borderId="112" xfId="21" applyBorder="1" applyAlignment="1" applyProtection="1">
      <alignment horizontal="center"/>
    </xf>
    <xf numFmtId="0" fontId="2" fillId="0" borderId="113" xfId="21" applyBorder="1" applyAlignment="1" applyProtection="1">
      <alignment horizontal="center"/>
    </xf>
    <xf numFmtId="0" fontId="2" fillId="28" borderId="109" xfId="21" applyFill="1" applyBorder="1" applyAlignment="1" applyProtection="1">
      <alignment horizontal="center" vertical="center"/>
    </xf>
    <xf numFmtId="0" fontId="2" fillId="28" borderId="110" xfId="21" applyFill="1" applyBorder="1" applyAlignment="1" applyProtection="1">
      <alignment horizontal="center" vertical="center"/>
    </xf>
    <xf numFmtId="0" fontId="2" fillId="28" borderId="111" xfId="21" applyFill="1" applyBorder="1" applyAlignment="1" applyProtection="1">
      <alignment horizontal="center" vertical="center"/>
    </xf>
    <xf numFmtId="0" fontId="2" fillId="28" borderId="98" xfId="21" applyFill="1" applyBorder="1" applyAlignment="1" applyProtection="1">
      <alignment horizontal="center" vertical="center"/>
    </xf>
    <xf numFmtId="0" fontId="2" fillId="28" borderId="99" xfId="21" applyFill="1" applyBorder="1" applyAlignment="1" applyProtection="1">
      <alignment horizontal="center" vertical="center"/>
    </xf>
    <xf numFmtId="0" fontId="2" fillId="28" borderId="108" xfId="21" applyFill="1" applyBorder="1" applyAlignment="1" applyProtection="1">
      <alignment horizontal="center" vertical="center"/>
    </xf>
    <xf numFmtId="0" fontId="2" fillId="0" borderId="114" xfId="21" applyBorder="1" applyAlignment="1" applyProtection="1">
      <alignment horizontal="center"/>
    </xf>
    <xf numFmtId="0" fontId="2" fillId="0" borderId="115" xfId="21" applyBorder="1" applyAlignment="1" applyProtection="1">
      <alignment horizontal="center"/>
    </xf>
    <xf numFmtId="0" fontId="3" fillId="0" borderId="156" xfId="13" applyBorder="1" applyAlignment="1" applyProtection="1">
      <alignment horizontal="center"/>
    </xf>
    <xf numFmtId="0" fontId="2" fillId="0" borderId="156" xfId="21" applyBorder="1" applyAlignment="1" applyProtection="1">
      <alignment horizontal="center"/>
    </xf>
    <xf numFmtId="0" fontId="0" fillId="0" borderId="4" xfId="0" applyFont="1" applyBorder="1" applyAlignment="1">
      <alignment horizontal="center"/>
    </xf>
    <xf numFmtId="0" fontId="0" fillId="0" borderId="145" xfId="0" applyFont="1" applyBorder="1" applyAlignment="1">
      <alignment horizontal="center"/>
    </xf>
    <xf numFmtId="0" fontId="35" fillId="26" borderId="162" xfId="1" applyFont="1" applyFill="1" applyBorder="1" applyAlignment="1">
      <alignment horizontal="center" vertical="center"/>
    </xf>
    <xf numFmtId="0" fontId="35" fillId="26" borderId="163" xfId="1" applyFont="1" applyFill="1" applyBorder="1" applyAlignment="1">
      <alignment horizontal="center" vertical="center"/>
    </xf>
    <xf numFmtId="0" fontId="35" fillId="26" borderId="158" xfId="1" applyFont="1" applyFill="1" applyBorder="1" applyAlignment="1">
      <alignment horizontal="center" vertical="center"/>
    </xf>
    <xf numFmtId="0" fontId="35" fillId="26" borderId="164" xfId="1" applyFont="1" applyFill="1" applyBorder="1" applyAlignment="1">
      <alignment horizontal="center" vertical="center"/>
    </xf>
    <xf numFmtId="0" fontId="35" fillId="26" borderId="150" xfId="1" applyFont="1" applyFill="1" applyBorder="1" applyAlignment="1">
      <alignment horizontal="center" vertical="center"/>
    </xf>
    <xf numFmtId="0" fontId="35" fillId="26" borderId="151" xfId="1" applyFont="1" applyFill="1" applyBorder="1" applyAlignment="1">
      <alignment horizontal="center" vertical="center"/>
    </xf>
    <xf numFmtId="0" fontId="35" fillId="26" borderId="152" xfId="1" applyFont="1" applyFill="1" applyBorder="1" applyAlignment="1">
      <alignment horizontal="center" vertical="center"/>
    </xf>
    <xf numFmtId="0" fontId="37" fillId="0" borderId="156" xfId="1" applyFont="1" applyBorder="1" applyAlignment="1" applyProtection="1">
      <alignment horizontal="center" vertical="center"/>
      <protection locked="0"/>
    </xf>
    <xf numFmtId="0" fontId="37" fillId="0" borderId="157" xfId="1" applyFont="1" applyBorder="1" applyAlignment="1" applyProtection="1">
      <alignment horizontal="center" vertical="center"/>
      <protection locked="0"/>
    </xf>
    <xf numFmtId="0" fontId="11" fillId="0" borderId="146" xfId="1" applyBorder="1" applyAlignment="1">
      <alignment horizontal="center"/>
    </xf>
    <xf numFmtId="0" fontId="11" fillId="0" borderId="147" xfId="1" applyBorder="1" applyAlignment="1">
      <alignment horizontal="center"/>
    </xf>
    <xf numFmtId="0" fontId="11" fillId="28" borderId="153" xfId="1" applyFill="1" applyBorder="1" applyAlignment="1">
      <alignment horizontal="center" vertical="center"/>
    </xf>
    <xf numFmtId="0" fontId="11" fillId="28" borderId="154" xfId="1" applyFill="1" applyBorder="1" applyAlignment="1">
      <alignment horizontal="center" vertical="center"/>
    </xf>
    <xf numFmtId="0" fontId="11" fillId="28" borderId="155" xfId="1" applyFill="1" applyBorder="1" applyAlignment="1">
      <alignment horizontal="center" vertical="center"/>
    </xf>
    <xf numFmtId="0" fontId="11" fillId="28" borderId="160" xfId="1" applyFill="1" applyBorder="1" applyAlignment="1">
      <alignment horizontal="center" vertical="center"/>
    </xf>
    <xf numFmtId="0" fontId="11" fillId="28" borderId="161" xfId="1" applyFill="1" applyBorder="1" applyAlignment="1">
      <alignment horizontal="center" vertical="center"/>
    </xf>
    <xf numFmtId="0" fontId="11" fillId="28" borderId="159" xfId="1" applyFill="1" applyBorder="1" applyAlignment="1">
      <alignment horizontal="center" vertical="center"/>
    </xf>
    <xf numFmtId="0" fontId="11" fillId="0" borderId="148" xfId="1" applyBorder="1" applyAlignment="1">
      <alignment horizontal="center"/>
    </xf>
    <xf numFmtId="0" fontId="11" fillId="0" borderId="149" xfId="1" applyBorder="1" applyAlignment="1">
      <alignment horizontal="center"/>
    </xf>
    <xf numFmtId="0" fontId="65" fillId="40" borderId="162" xfId="9" applyFont="1" applyFill="1" applyBorder="1" applyAlignment="1" applyProtection="1">
      <alignment horizontal="center" vertical="center"/>
    </xf>
    <xf numFmtId="0" fontId="65" fillId="40" borderId="163" xfId="9" applyFont="1" applyFill="1" applyBorder="1" applyAlignment="1" applyProtection="1">
      <alignment horizontal="center" vertical="center"/>
    </xf>
    <xf numFmtId="0" fontId="65" fillId="40" borderId="158" xfId="9" applyFont="1" applyFill="1" applyBorder="1" applyAlignment="1" applyProtection="1">
      <alignment horizontal="center" vertical="center"/>
    </xf>
    <xf numFmtId="0" fontId="65" fillId="40" borderId="164" xfId="9" applyFont="1" applyFill="1" applyBorder="1" applyAlignment="1" applyProtection="1">
      <alignment horizontal="center" vertical="center"/>
    </xf>
    <xf numFmtId="0" fontId="65" fillId="40" borderId="150" xfId="9" applyFont="1" applyFill="1" applyBorder="1" applyAlignment="1" applyProtection="1">
      <alignment horizontal="center" vertical="center"/>
    </xf>
    <xf numFmtId="0" fontId="65" fillId="40" borderId="151" xfId="9" applyFont="1" applyFill="1" applyBorder="1" applyAlignment="1" applyProtection="1">
      <alignment horizontal="center" vertical="center"/>
    </xf>
    <xf numFmtId="0" fontId="65" fillId="40" borderId="152" xfId="9" applyFont="1" applyFill="1" applyBorder="1" applyAlignment="1" applyProtection="1">
      <alignment horizontal="center" vertical="center"/>
    </xf>
    <xf numFmtId="0" fontId="7" fillId="0" borderId="156" xfId="9" applyBorder="1" applyAlignment="1" applyProtection="1">
      <alignment horizontal="center"/>
    </xf>
    <xf numFmtId="0" fontId="7" fillId="0" borderId="157" xfId="9" applyBorder="1" applyAlignment="1" applyProtection="1">
      <alignment horizontal="center"/>
    </xf>
    <xf numFmtId="0" fontId="7" fillId="0" borderId="146" xfId="9" applyBorder="1" applyAlignment="1" applyProtection="1">
      <alignment horizontal="center"/>
    </xf>
    <xf numFmtId="0" fontId="7" fillId="0" borderId="147" xfId="9" applyBorder="1" applyAlignment="1" applyProtection="1">
      <alignment horizontal="center"/>
    </xf>
    <xf numFmtId="0" fontId="7" fillId="28" borderId="153" xfId="9" applyFill="1" applyBorder="1" applyAlignment="1" applyProtection="1">
      <alignment horizontal="center" vertical="center"/>
    </xf>
    <xf numFmtId="0" fontId="7" fillId="28" borderId="154" xfId="9" applyFill="1" applyBorder="1" applyAlignment="1" applyProtection="1">
      <alignment horizontal="center" vertical="center"/>
    </xf>
    <xf numFmtId="0" fontId="7" fillId="28" borderId="155" xfId="9" applyFill="1" applyBorder="1" applyAlignment="1" applyProtection="1">
      <alignment horizontal="center" vertical="center"/>
    </xf>
    <xf numFmtId="0" fontId="7" fillId="28" borderId="160" xfId="9" applyFill="1" applyBorder="1" applyAlignment="1" applyProtection="1">
      <alignment horizontal="center" vertical="center"/>
    </xf>
    <xf numFmtId="0" fontId="7" fillId="28" borderId="161" xfId="9" applyFill="1" applyBorder="1" applyAlignment="1" applyProtection="1">
      <alignment horizontal="center" vertical="center"/>
    </xf>
    <xf numFmtId="0" fontId="7" fillId="28" borderId="159" xfId="9" applyFill="1" applyBorder="1" applyAlignment="1" applyProtection="1">
      <alignment horizontal="center" vertical="center"/>
    </xf>
    <xf numFmtId="0" fontId="7" fillId="0" borderId="148" xfId="9" applyBorder="1" applyAlignment="1" applyProtection="1">
      <alignment horizontal="center"/>
    </xf>
    <xf numFmtId="0" fontId="7" fillId="0" borderId="149" xfId="9" applyBorder="1" applyAlignment="1" applyProtection="1">
      <alignment horizontal="center"/>
    </xf>
    <xf numFmtId="0" fontId="65" fillId="40" borderId="123" xfId="21" applyFont="1" applyFill="1" applyBorder="1" applyAlignment="1" applyProtection="1">
      <alignment horizontal="center" vertical="center"/>
    </xf>
    <xf numFmtId="0" fontId="65" fillId="40" borderId="105" xfId="21" applyFont="1" applyFill="1" applyBorder="1" applyAlignment="1" applyProtection="1">
      <alignment horizontal="center" vertical="center"/>
    </xf>
    <xf numFmtId="0" fontId="65" fillId="40" borderId="116" xfId="21" applyFont="1" applyFill="1" applyBorder="1" applyAlignment="1" applyProtection="1">
      <alignment horizontal="center" vertical="center"/>
    </xf>
    <xf numFmtId="0" fontId="65" fillId="40" borderId="117" xfId="21" applyFont="1" applyFill="1" applyBorder="1" applyAlignment="1" applyProtection="1">
      <alignment horizontal="center" vertical="center"/>
    </xf>
    <xf numFmtId="0" fontId="65" fillId="40" borderId="0" xfId="21" applyFont="1" applyFill="1" applyBorder="1" applyAlignment="1" applyProtection="1">
      <alignment horizontal="center" vertical="center"/>
    </xf>
    <xf numFmtId="0" fontId="65" fillId="40" borderId="43" xfId="21" applyFont="1" applyFill="1" applyBorder="1" applyAlignment="1" applyProtection="1">
      <alignment horizontal="center" vertical="center"/>
    </xf>
    <xf numFmtId="0" fontId="65" fillId="40" borderId="150" xfId="21" applyFont="1" applyFill="1" applyBorder="1" applyAlignment="1" applyProtection="1">
      <alignment horizontal="center" vertical="center"/>
    </xf>
    <xf numFmtId="0" fontId="65" fillId="40" borderId="151" xfId="21" applyFont="1" applyFill="1" applyBorder="1" applyAlignment="1" applyProtection="1">
      <alignment horizontal="center" vertical="center"/>
    </xf>
    <xf numFmtId="0" fontId="65" fillId="40" borderId="152" xfId="21" applyFont="1" applyFill="1" applyBorder="1" applyAlignment="1" applyProtection="1">
      <alignment horizontal="center" vertical="center"/>
    </xf>
    <xf numFmtId="0" fontId="2" fillId="0" borderId="146" xfId="21" applyBorder="1" applyAlignment="1" applyProtection="1">
      <alignment horizontal="center"/>
    </xf>
    <xf numFmtId="0" fontId="2" fillId="0" borderId="147" xfId="21" applyBorder="1" applyAlignment="1" applyProtection="1">
      <alignment horizontal="center"/>
    </xf>
    <xf numFmtId="0" fontId="2" fillId="0" borderId="148" xfId="21" applyBorder="1" applyAlignment="1" applyProtection="1">
      <alignment horizontal="center"/>
    </xf>
    <xf numFmtId="0" fontId="2" fillId="0" borderId="149" xfId="21" applyBorder="1" applyAlignment="1" applyProtection="1">
      <alignment horizontal="center"/>
    </xf>
    <xf numFmtId="0" fontId="76" fillId="2" borderId="123" xfId="0" applyFont="1" applyFill="1" applyBorder="1" applyAlignment="1">
      <alignment horizontal="center" vertical="center"/>
    </xf>
    <xf numFmtId="0" fontId="76" fillId="2" borderId="105" xfId="0" applyFont="1" applyFill="1" applyBorder="1" applyAlignment="1">
      <alignment horizontal="center" vertical="center"/>
    </xf>
    <xf numFmtId="0" fontId="76" fillId="2" borderId="141" xfId="0" applyFont="1" applyFill="1" applyBorder="1" applyAlignment="1">
      <alignment horizontal="center" vertical="center"/>
    </xf>
    <xf numFmtId="0" fontId="76" fillId="2" borderId="117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76" fillId="2" borderId="127" xfId="0" applyFont="1" applyFill="1" applyBorder="1" applyAlignment="1">
      <alignment horizontal="center" vertical="center"/>
    </xf>
    <xf numFmtId="0" fontId="76" fillId="2" borderId="142" xfId="0" applyFont="1" applyFill="1" applyBorder="1" applyAlignment="1">
      <alignment horizontal="center" vertical="center"/>
    </xf>
    <xf numFmtId="0" fontId="76" fillId="2" borderId="2" xfId="0" applyFont="1" applyFill="1" applyBorder="1" applyAlignment="1">
      <alignment horizontal="center" vertical="center"/>
    </xf>
    <xf numFmtId="0" fontId="76" fillId="2" borderId="26" xfId="0" applyFont="1" applyFill="1" applyBorder="1" applyAlignment="1">
      <alignment horizontal="center" vertical="center"/>
    </xf>
    <xf numFmtId="0" fontId="0" fillId="0" borderId="138" xfId="0" applyFont="1" applyBorder="1" applyAlignment="1">
      <alignment horizontal="center"/>
    </xf>
    <xf numFmtId="0" fontId="0" fillId="0" borderId="139" xfId="0" applyFont="1" applyBorder="1" applyAlignment="1">
      <alignment horizontal="center"/>
    </xf>
    <xf numFmtId="0" fontId="0" fillId="0" borderId="140" xfId="0" applyFont="1" applyBorder="1" applyAlignment="1">
      <alignment horizontal="center"/>
    </xf>
    <xf numFmtId="0" fontId="0" fillId="0" borderId="134" xfId="0" applyFont="1" applyBorder="1" applyAlignment="1">
      <alignment horizontal="center"/>
    </xf>
    <xf numFmtId="0" fontId="0" fillId="0" borderId="135" xfId="0" applyFont="1" applyBorder="1" applyAlignment="1">
      <alignment horizontal="center"/>
    </xf>
    <xf numFmtId="0" fontId="0" fillId="44" borderId="136" xfId="0" applyFont="1" applyFill="1" applyBorder="1" applyAlignment="1">
      <alignment horizontal="center" vertical="center"/>
    </xf>
    <xf numFmtId="0" fontId="0" fillId="44" borderId="12" xfId="0" applyFont="1" applyFill="1" applyBorder="1" applyAlignment="1">
      <alignment horizontal="center" vertical="center"/>
    </xf>
    <xf numFmtId="0" fontId="0" fillId="44" borderId="137" xfId="0" applyFont="1" applyFill="1" applyBorder="1" applyAlignment="1">
      <alignment horizontal="center" vertical="center"/>
    </xf>
    <xf numFmtId="0" fontId="0" fillId="44" borderId="98" xfId="0" applyFont="1" applyFill="1" applyBorder="1" applyAlignment="1">
      <alignment horizontal="center" vertical="center"/>
    </xf>
    <xf numFmtId="0" fontId="0" fillId="44" borderId="99" xfId="0" applyFont="1" applyFill="1" applyBorder="1" applyAlignment="1">
      <alignment horizontal="center" vertical="center"/>
    </xf>
    <xf numFmtId="0" fontId="0" fillId="44" borderId="108" xfId="0" applyFont="1" applyFill="1" applyBorder="1" applyAlignment="1">
      <alignment horizontal="center" vertical="center"/>
    </xf>
    <xf numFmtId="0" fontId="0" fillId="0" borderId="131" xfId="0" applyFont="1" applyBorder="1" applyAlignment="1">
      <alignment horizontal="center"/>
    </xf>
    <xf numFmtId="0" fontId="0" fillId="0" borderId="132" xfId="0" applyFont="1" applyBorder="1" applyAlignment="1">
      <alignment horizontal="center"/>
    </xf>
    <xf numFmtId="0" fontId="0" fillId="0" borderId="133" xfId="0" applyFont="1" applyBorder="1" applyAlignment="1">
      <alignment horizontal="center"/>
    </xf>
    <xf numFmtId="0" fontId="35" fillId="26" borderId="162" xfId="9" applyFont="1" applyFill="1" applyBorder="1" applyAlignment="1" applyProtection="1">
      <alignment horizontal="center" vertical="center"/>
    </xf>
    <xf numFmtId="0" fontId="35" fillId="26" borderId="163" xfId="9" applyFont="1" applyFill="1" applyBorder="1" applyAlignment="1" applyProtection="1">
      <alignment horizontal="center" vertical="center"/>
    </xf>
    <xf numFmtId="0" fontId="35" fillId="26" borderId="158" xfId="9" applyFont="1" applyFill="1" applyBorder="1" applyAlignment="1" applyProtection="1">
      <alignment horizontal="center" vertical="center"/>
    </xf>
    <xf numFmtId="0" fontId="35" fillId="26" borderId="164" xfId="9" applyFont="1" applyFill="1" applyBorder="1" applyAlignment="1" applyProtection="1">
      <alignment horizontal="center" vertical="center"/>
    </xf>
    <xf numFmtId="0" fontId="35" fillId="26" borderId="150" xfId="9" applyFont="1" applyFill="1" applyBorder="1" applyAlignment="1" applyProtection="1">
      <alignment horizontal="center" vertical="center"/>
    </xf>
    <xf numFmtId="0" fontId="35" fillId="26" borderId="151" xfId="9" applyFont="1" applyFill="1" applyBorder="1" applyAlignment="1" applyProtection="1">
      <alignment horizontal="center" vertical="center"/>
    </xf>
    <xf numFmtId="0" fontId="35" fillId="26" borderId="152" xfId="9" applyFont="1" applyFill="1" applyBorder="1" applyAlignment="1" applyProtection="1">
      <alignment horizontal="center" vertical="center"/>
    </xf>
    <xf numFmtId="0" fontId="65" fillId="40" borderId="162" xfId="21" applyFont="1" applyFill="1" applyBorder="1" applyAlignment="1" applyProtection="1">
      <alignment horizontal="center" vertical="center"/>
    </xf>
    <xf numFmtId="0" fontId="2" fillId="0" borderId="157" xfId="21" applyBorder="1" applyAlignment="1" applyProtection="1">
      <alignment horizontal="center"/>
    </xf>
    <xf numFmtId="0" fontId="79" fillId="46" borderId="143" xfId="23" applyFont="1" applyFill="1" applyBorder="1" applyAlignment="1" applyProtection="1">
      <alignment horizontal="center" vertical="center"/>
    </xf>
    <xf numFmtId="0" fontId="78" fillId="0" borderId="121" xfId="23" applyBorder="1" applyAlignment="1" applyProtection="1">
      <alignment horizontal="center"/>
    </xf>
    <xf numFmtId="0" fontId="78" fillId="0" borderId="112" xfId="23" applyBorder="1" applyAlignment="1" applyProtection="1">
      <alignment horizontal="center"/>
    </xf>
    <xf numFmtId="0" fontId="78" fillId="47" borderId="144" xfId="23" applyFill="1" applyBorder="1" applyAlignment="1" applyProtection="1">
      <alignment horizontal="center" vertical="center"/>
    </xf>
    <xf numFmtId="0" fontId="78" fillId="0" borderId="114" xfId="23" applyBorder="1" applyAlignment="1" applyProtection="1">
      <alignment horizontal="center"/>
    </xf>
    <xf numFmtId="0" fontId="0" fillId="0" borderId="165" xfId="0" applyFont="1" applyBorder="1" applyAlignment="1">
      <alignment horizontal="center"/>
    </xf>
    <xf numFmtId="0" fontId="0" fillId="0" borderId="166" xfId="0" applyFont="1" applyBorder="1" applyAlignment="1">
      <alignment horizontal="center"/>
    </xf>
    <xf numFmtId="0" fontId="0" fillId="0" borderId="167" xfId="0" applyFont="1" applyBorder="1" applyAlignment="1">
      <alignment horizontal="center"/>
    </xf>
    <xf numFmtId="0" fontId="35" fillId="26" borderId="123" xfId="17" applyFont="1" applyFill="1" applyBorder="1" applyAlignment="1" applyProtection="1">
      <alignment horizontal="center" vertical="center"/>
    </xf>
    <xf numFmtId="0" fontId="35" fillId="26" borderId="105" xfId="17" applyFont="1" applyFill="1" applyBorder="1" applyAlignment="1" applyProtection="1">
      <alignment horizontal="center" vertical="center"/>
    </xf>
    <xf numFmtId="0" fontId="35" fillId="26" borderId="116" xfId="17" applyFont="1" applyFill="1" applyBorder="1" applyAlignment="1" applyProtection="1">
      <alignment horizontal="center" vertical="center"/>
    </xf>
    <xf numFmtId="0" fontId="35" fillId="26" borderId="117" xfId="17" applyFont="1" applyFill="1" applyBorder="1" applyAlignment="1" applyProtection="1">
      <alignment horizontal="center" vertical="center"/>
    </xf>
    <xf numFmtId="0" fontId="35" fillId="26" borderId="0" xfId="17" applyFont="1" applyFill="1" applyBorder="1" applyAlignment="1" applyProtection="1">
      <alignment horizontal="center" vertical="center"/>
    </xf>
    <xf numFmtId="0" fontId="35" fillId="26" borderId="43" xfId="17" applyFont="1" applyFill="1" applyBorder="1" applyAlignment="1" applyProtection="1">
      <alignment horizontal="center" vertical="center"/>
    </xf>
    <xf numFmtId="0" fontId="35" fillId="26" borderId="118" xfId="17" applyFont="1" applyFill="1" applyBorder="1" applyAlignment="1" applyProtection="1">
      <alignment horizontal="center" vertical="center"/>
    </xf>
    <xf numFmtId="0" fontId="35" fillId="26" borderId="119" xfId="17" applyFont="1" applyFill="1" applyBorder="1" applyAlignment="1" applyProtection="1">
      <alignment horizontal="center" vertical="center"/>
    </xf>
    <xf numFmtId="0" fontId="35" fillId="26" borderId="120" xfId="17" applyFont="1" applyFill="1" applyBorder="1" applyAlignment="1" applyProtection="1">
      <alignment horizontal="center" vertical="center"/>
    </xf>
    <xf numFmtId="0" fontId="2" fillId="0" borderId="121" xfId="17" applyBorder="1" applyAlignment="1" applyProtection="1">
      <alignment horizontal="center"/>
    </xf>
    <xf numFmtId="0" fontId="2" fillId="0" borderId="122" xfId="17" applyBorder="1" applyAlignment="1" applyProtection="1">
      <alignment horizontal="center"/>
    </xf>
    <xf numFmtId="0" fontId="2" fillId="0" borderId="112" xfId="17" applyBorder="1" applyAlignment="1" applyProtection="1">
      <alignment horizontal="center"/>
    </xf>
    <xf numFmtId="0" fontId="2" fillId="0" borderId="113" xfId="17" applyBorder="1" applyAlignment="1" applyProtection="1">
      <alignment horizontal="center"/>
    </xf>
    <xf numFmtId="0" fontId="2" fillId="28" borderId="109" xfId="17" applyFill="1" applyBorder="1" applyAlignment="1" applyProtection="1">
      <alignment horizontal="center" vertical="center"/>
    </xf>
    <xf numFmtId="0" fontId="2" fillId="28" borderId="110" xfId="17" applyFill="1" applyBorder="1" applyAlignment="1" applyProtection="1">
      <alignment horizontal="center" vertical="center"/>
    </xf>
    <xf numFmtId="0" fontId="2" fillId="28" borderId="111" xfId="17" applyFill="1" applyBorder="1" applyAlignment="1" applyProtection="1">
      <alignment horizontal="center" vertical="center"/>
    </xf>
    <xf numFmtId="0" fontId="2" fillId="28" borderId="98" xfId="17" applyFill="1" applyBorder="1" applyAlignment="1" applyProtection="1">
      <alignment horizontal="center" vertical="center"/>
    </xf>
    <xf numFmtId="0" fontId="2" fillId="28" borderId="99" xfId="17" applyFill="1" applyBorder="1" applyAlignment="1" applyProtection="1">
      <alignment horizontal="center" vertical="center"/>
    </xf>
    <xf numFmtId="0" fontId="2" fillId="28" borderId="108" xfId="17" applyFill="1" applyBorder="1" applyAlignment="1" applyProtection="1">
      <alignment horizontal="center" vertical="center"/>
    </xf>
    <xf numFmtId="0" fontId="2" fillId="0" borderId="114" xfId="17" applyBorder="1" applyAlignment="1" applyProtection="1">
      <alignment horizontal="center"/>
    </xf>
    <xf numFmtId="0" fontId="2" fillId="0" borderId="115" xfId="17" applyBorder="1" applyAlignment="1" applyProtection="1">
      <alignment horizontal="center"/>
    </xf>
    <xf numFmtId="0" fontId="22" fillId="48" borderId="0" xfId="0" applyFont="1" applyFill="1" applyBorder="1" applyAlignment="1">
      <alignment horizontal="left" vertical="center"/>
    </xf>
    <xf numFmtId="2" fontId="0" fillId="0" borderId="0" xfId="0" applyNumberFormat="1" applyFont="1" applyProtection="1">
      <protection locked="0"/>
    </xf>
  </cellXfs>
  <cellStyles count="25">
    <cellStyle name="Collegamento ipertestuale 2" xfId="3"/>
    <cellStyle name="Excel Built-in Normal" xfId="2"/>
    <cellStyle name="Explanatory Text 2" xfId="23"/>
    <cellStyle name="Normal 2" xfId="6"/>
    <cellStyle name="Normal 3" xfId="7"/>
    <cellStyle name="Normal 3 2" xfId="8"/>
    <cellStyle name="Normal 4" xfId="24"/>
    <cellStyle name="Normale" xfId="0" builtinId="0"/>
    <cellStyle name="Normale 2" xfId="1"/>
    <cellStyle name="Normale 2 2" xfId="4"/>
    <cellStyle name="Normale 2 3" xfId="5"/>
    <cellStyle name="Normale 2 3 2" xfId="10"/>
    <cellStyle name="Normale 2 3 2 2" xfId="14"/>
    <cellStyle name="Normale 2 3 2 2 2" xfId="22"/>
    <cellStyle name="Normale 2 3 2 3" xfId="18"/>
    <cellStyle name="Normale 2 3 3" xfId="12"/>
    <cellStyle name="Normale 2 3 3 2" xfId="20"/>
    <cellStyle name="Normale 2 3 4" xfId="16"/>
    <cellStyle name="Normale 2 4" xfId="9"/>
    <cellStyle name="Normale 2 4 2" xfId="13"/>
    <cellStyle name="Normale 2 4 2 2" xfId="21"/>
    <cellStyle name="Normale 2 4 3" xfId="17"/>
    <cellStyle name="Normale 2 5" xfId="11"/>
    <cellStyle name="Normale 2 5 2" xfId="19"/>
    <cellStyle name="Normale 2 6" xfId="15"/>
  </cellStyles>
  <dxfs count="11">
    <dxf>
      <fill>
        <patternFill patternType="solid">
          <fgColor rgb="FF38761D"/>
          <bgColor rgb="FF38761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  <dxf>
      <font>
        <color rgb="FFFF9900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theme" Target="theme/theme1.xml"/><Relationship Id="rId22" Type="http://schemas.openxmlformats.org/officeDocument/2006/relationships/styles" Target="styles.xml"/><Relationship Id="rId23" Type="http://schemas.openxmlformats.org/officeDocument/2006/relationships/sharedStrings" Target="sharedStrings.xml"/><Relationship Id="rId24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0</xdr:row>
      <xdr:rowOff>171450</xdr:rowOff>
    </xdr:from>
    <xdr:to>
      <xdr:col>0</xdr:col>
      <xdr:colOff>2333625</xdr:colOff>
      <xdr:row>5</xdr:row>
      <xdr:rowOff>9525</xdr:rowOff>
    </xdr:to>
    <xdr:pic>
      <xdr:nvPicPr>
        <xdr:cNvPr id="2" name="image00.png" descr="footgolftoscana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171450"/>
          <a:ext cx="1562100" cy="16287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431800</xdr:colOff>
      <xdr:row>12</xdr:row>
      <xdr:rowOff>139700</xdr:rowOff>
    </xdr:from>
    <xdr:to>
      <xdr:col>7</xdr:col>
      <xdr:colOff>1320800</xdr:colOff>
      <xdr:row>15</xdr:row>
      <xdr:rowOff>114300</xdr:rowOff>
    </xdr:to>
    <xdr:sp macro="" textlink="">
      <xdr:nvSpPr>
        <xdr:cNvPr id="3" name="Freccia destra 2"/>
        <xdr:cNvSpPr/>
      </xdr:nvSpPr>
      <xdr:spPr>
        <a:xfrm flipH="1" flipV="1">
          <a:off x="13169900" y="32639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7</xdr:col>
      <xdr:colOff>966497</xdr:colOff>
      <xdr:row>6</xdr:row>
      <xdr:rowOff>64585</xdr:rowOff>
    </xdr:from>
    <xdr:ext cx="5332704" cy="2196015"/>
    <xdr:sp macro="" textlink="">
      <xdr:nvSpPr>
        <xdr:cNvPr id="4" name="Rettangolo 3"/>
        <xdr:cNvSpPr/>
      </xdr:nvSpPr>
      <xdr:spPr>
        <a:xfrm>
          <a:off x="14199897" y="2045785"/>
          <a:ext cx="5332704" cy="2196015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SEGUI</a:t>
          </a:r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LE ISTRUZIONI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 CONTROLLA SE</a:t>
          </a:r>
        </a:p>
        <a:p>
          <a:pPr algn="ctr"/>
          <a:r>
            <a:rPr lang="it-IT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IL FILE E' VALIDO!</a:t>
          </a:r>
          <a:endParaRPr lang="it-IT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</xdr:col>
      <xdr:colOff>419100</xdr:colOff>
      <xdr:row>8</xdr:row>
      <xdr:rowOff>139700</xdr:rowOff>
    </xdr:from>
    <xdr:to>
      <xdr:col>7</xdr:col>
      <xdr:colOff>1308100</xdr:colOff>
      <xdr:row>11</xdr:row>
      <xdr:rowOff>114300</xdr:rowOff>
    </xdr:to>
    <xdr:sp macro="" textlink="">
      <xdr:nvSpPr>
        <xdr:cNvPr id="5" name="Freccia destra 4"/>
        <xdr:cNvSpPr/>
      </xdr:nvSpPr>
      <xdr:spPr>
        <a:xfrm flipH="1" flipV="1">
          <a:off x="13157200" y="2501900"/>
          <a:ext cx="1384300" cy="5461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1</xdr:row>
      <xdr:rowOff>161925</xdr:rowOff>
    </xdr:from>
    <xdr:to>
      <xdr:col>6</xdr:col>
      <xdr:colOff>0</xdr:colOff>
      <xdr:row>3</xdr:row>
      <xdr:rowOff>95250</xdr:rowOff>
    </xdr:to>
    <xdr:sp macro="" textlink="">
      <xdr:nvSpPr>
        <xdr:cNvPr id="2" name="Shape 5"/>
        <xdr:cNvSpPr/>
      </xdr:nvSpPr>
      <xdr:spPr>
        <a:xfrm>
          <a:off x="1165225" y="352425"/>
          <a:ext cx="4702175" cy="555625"/>
        </a:xfrm>
        <a:prstGeom prst="rect">
          <a:avLst/>
        </a:prstGeom>
        <a:noFill/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2300" b="1" cap="none">
              <a:solidFill>
                <a:srgbClr val="003300"/>
              </a:solidFill>
              <a:latin typeface="Nunito"/>
              <a:ea typeface="Nunito"/>
              <a:cs typeface="Nunito"/>
              <a:sym typeface="Nunito"/>
            </a:rPr>
            <a:t>CAMPIONATO REGIONALE 2017</a:t>
          </a:r>
        </a:p>
      </xdr:txBody>
    </xdr:sp>
    <xdr:clientData fLocksWithSheet="0"/>
  </xdr:twoCellAnchor>
  <xdr:twoCellAnchor>
    <xdr:from>
      <xdr:col>2</xdr:col>
      <xdr:colOff>889000</xdr:colOff>
      <xdr:row>3</xdr:row>
      <xdr:rowOff>196850</xdr:rowOff>
    </xdr:from>
    <xdr:to>
      <xdr:col>5</xdr:col>
      <xdr:colOff>660400</xdr:colOff>
      <xdr:row>6</xdr:row>
      <xdr:rowOff>63500</xdr:rowOff>
    </xdr:to>
    <xdr:sp macro="" textlink="">
      <xdr:nvSpPr>
        <xdr:cNvPr id="3" name="Shape 8"/>
        <xdr:cNvSpPr/>
      </xdr:nvSpPr>
      <xdr:spPr>
        <a:xfrm>
          <a:off x="1511300" y="1009650"/>
          <a:ext cx="3568700" cy="679450"/>
        </a:xfrm>
        <a:prstGeom prst="rect">
          <a:avLst/>
        </a:prstGeom>
        <a:noFill/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600" b="1" cap="none">
              <a:solidFill>
                <a:srgbClr val="D28800"/>
              </a:solidFill>
              <a:latin typeface="Nunito"/>
              <a:ea typeface="Nunito"/>
              <a:cs typeface="Nunito"/>
              <a:sym typeface="Nunito"/>
            </a:rPr>
            <a:t>CAT. ASSOLUTO MASCHILE</a:t>
          </a:r>
        </a:p>
        <a:p>
          <a:pPr lvl="0" indent="0" algn="ctr">
            <a:spcBef>
              <a:spcPts val="0"/>
            </a:spcBef>
            <a:buNone/>
          </a:pPr>
          <a:endParaRPr sz="500" b="1" cap="none">
            <a:solidFill>
              <a:srgbClr val="D28800"/>
            </a:solidFill>
            <a:latin typeface="Nunito"/>
            <a:ea typeface="Nunito"/>
            <a:cs typeface="Nunito"/>
            <a:sym typeface="Nunito"/>
          </a:endParaRPr>
        </a:p>
        <a:p>
          <a:pPr lvl="0" indent="0" algn="ctr">
            <a:spcBef>
              <a:spcPts val="0"/>
            </a:spcBef>
            <a:buSzPct val="25000"/>
            <a:buNone/>
          </a:pPr>
          <a:r>
            <a:rPr lang="en-US" sz="1400" b="1" i="1" cap="none">
              <a:solidFill>
                <a:srgbClr val="D28800"/>
              </a:solidFill>
              <a:latin typeface="Nunito"/>
              <a:ea typeface="Nunito"/>
              <a:cs typeface="Nunito"/>
              <a:sym typeface="Nunito"/>
            </a:rPr>
            <a:t>(DAL 2001 COMPRESO IN POI)</a:t>
          </a:r>
        </a:p>
      </xdr:txBody>
    </xdr:sp>
    <xdr:clientData fLocksWithSheet="0"/>
  </xdr:twoCellAnchor>
  <xdr:twoCellAnchor>
    <xdr:from>
      <xdr:col>0</xdr:col>
      <xdr:colOff>266700</xdr:colOff>
      <xdr:row>1</xdr:row>
      <xdr:rowOff>238125</xdr:rowOff>
    </xdr:from>
    <xdr:to>
      <xdr:col>2</xdr:col>
      <xdr:colOff>390525</xdr:colOff>
      <xdr:row>5</xdr:row>
      <xdr:rowOff>38100</xdr:rowOff>
    </xdr:to>
    <xdr:pic>
      <xdr:nvPicPr>
        <xdr:cNvPr id="4" name="image0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428625"/>
          <a:ext cx="746125" cy="96837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101600</xdr:rowOff>
    </xdr:from>
    <xdr:to>
      <xdr:col>2</xdr:col>
      <xdr:colOff>266700</xdr:colOff>
      <xdr:row>4</xdr:row>
      <xdr:rowOff>266700</xdr:rowOff>
    </xdr:to>
    <xdr:pic>
      <xdr:nvPicPr>
        <xdr:cNvPr id="3" name="image00.png" descr="footgolftoscana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01600"/>
          <a:ext cx="1422400" cy="16129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101600</xdr:rowOff>
    </xdr:from>
    <xdr:to>
      <xdr:col>2</xdr:col>
      <xdr:colOff>266700</xdr:colOff>
      <xdr:row>4</xdr:row>
      <xdr:rowOff>266700</xdr:rowOff>
    </xdr:to>
    <xdr:pic>
      <xdr:nvPicPr>
        <xdr:cNvPr id="2" name="image00.png" descr="footgolftoscana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01600"/>
          <a:ext cx="1428750" cy="1631950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101600</xdr:rowOff>
    </xdr:from>
    <xdr:to>
      <xdr:col>2</xdr:col>
      <xdr:colOff>266700</xdr:colOff>
      <xdr:row>4</xdr:row>
      <xdr:rowOff>266700</xdr:rowOff>
    </xdr:to>
    <xdr:pic>
      <xdr:nvPicPr>
        <xdr:cNvPr id="2" name="image00.png" descr="footgolftoscana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01600"/>
          <a:ext cx="1428750" cy="1631950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101600</xdr:rowOff>
    </xdr:from>
    <xdr:to>
      <xdr:col>2</xdr:col>
      <xdr:colOff>266700</xdr:colOff>
      <xdr:row>4</xdr:row>
      <xdr:rowOff>266700</xdr:rowOff>
    </xdr:to>
    <xdr:pic>
      <xdr:nvPicPr>
        <xdr:cNvPr id="2" name="image00.png" descr="footgolftoscana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01600"/>
          <a:ext cx="1422400" cy="1612900"/>
        </a:xfrm>
        <a:prstGeom prst="rect">
          <a:avLst/>
        </a:prstGeom>
        <a:noFill/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101600</xdr:rowOff>
    </xdr:from>
    <xdr:to>
      <xdr:col>2</xdr:col>
      <xdr:colOff>266700</xdr:colOff>
      <xdr:row>4</xdr:row>
      <xdr:rowOff>266700</xdr:rowOff>
    </xdr:to>
    <xdr:pic>
      <xdr:nvPicPr>
        <xdr:cNvPr id="2" name="image00.png" descr="footgolftoscana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01600"/>
          <a:ext cx="1422400" cy="1612900"/>
        </a:xfrm>
        <a:prstGeom prst="rect">
          <a:avLst/>
        </a:prstGeom>
        <a:noFill/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101600</xdr:rowOff>
    </xdr:from>
    <xdr:to>
      <xdr:col>2</xdr:col>
      <xdr:colOff>266700</xdr:colOff>
      <xdr:row>4</xdr:row>
      <xdr:rowOff>266700</xdr:rowOff>
    </xdr:to>
    <xdr:pic>
      <xdr:nvPicPr>
        <xdr:cNvPr id="2" name="image00.png" descr="footgolftoscana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01600"/>
          <a:ext cx="1428750" cy="1631950"/>
        </a:xfrm>
        <a:prstGeom prst="rect">
          <a:avLst/>
        </a:prstGeom>
        <a:noFill/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101600</xdr:rowOff>
    </xdr:from>
    <xdr:to>
      <xdr:col>2</xdr:col>
      <xdr:colOff>266700</xdr:colOff>
      <xdr:row>4</xdr:row>
      <xdr:rowOff>266700</xdr:rowOff>
    </xdr:to>
    <xdr:pic>
      <xdr:nvPicPr>
        <xdr:cNvPr id="2" name="image00.png" descr="footgolftoscana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01600"/>
          <a:ext cx="1422400" cy="1612900"/>
        </a:xfrm>
        <a:prstGeom prst="rect">
          <a:avLst/>
        </a:prstGeom>
        <a:noFill/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101600</xdr:rowOff>
    </xdr:from>
    <xdr:to>
      <xdr:col>2</xdr:col>
      <xdr:colOff>266700</xdr:colOff>
      <xdr:row>4</xdr:row>
      <xdr:rowOff>266700</xdr:rowOff>
    </xdr:to>
    <xdr:pic>
      <xdr:nvPicPr>
        <xdr:cNvPr id="2" name="image00.png" descr="footgolftoscana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01600"/>
          <a:ext cx="1422400" cy="1612900"/>
        </a:xfrm>
        <a:prstGeom prst="rect">
          <a:avLst/>
        </a:prstGeom>
        <a:noFill/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101600</xdr:rowOff>
    </xdr:from>
    <xdr:to>
      <xdr:col>2</xdr:col>
      <xdr:colOff>266700</xdr:colOff>
      <xdr:row>4</xdr:row>
      <xdr:rowOff>266700</xdr:rowOff>
    </xdr:to>
    <xdr:pic>
      <xdr:nvPicPr>
        <xdr:cNvPr id="2" name="image00.png" descr="footgolftoscana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01600"/>
          <a:ext cx="1422400" cy="1612900"/>
        </a:xfrm>
        <a:prstGeom prst="rect">
          <a:avLst/>
        </a:prstGeom>
        <a:noFill/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101600</xdr:rowOff>
    </xdr:from>
    <xdr:to>
      <xdr:col>2</xdr:col>
      <xdr:colOff>266700</xdr:colOff>
      <xdr:row>4</xdr:row>
      <xdr:rowOff>266700</xdr:rowOff>
    </xdr:to>
    <xdr:pic>
      <xdr:nvPicPr>
        <xdr:cNvPr id="2" name="image00.png" descr="footgolftoscana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01600"/>
          <a:ext cx="1422400" cy="1612900"/>
        </a:xfrm>
        <a:prstGeom prst="rect">
          <a:avLst/>
        </a:prstGeom>
        <a:noFill/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0</xdr:row>
      <xdr:rowOff>139700</xdr:rowOff>
    </xdr:from>
    <xdr:to>
      <xdr:col>2</xdr:col>
      <xdr:colOff>774700</xdr:colOff>
      <xdr:row>4</xdr:row>
      <xdr:rowOff>241300</xdr:rowOff>
    </xdr:to>
    <xdr:pic>
      <xdr:nvPicPr>
        <xdr:cNvPr id="2" name="image00.png" descr="footgolftoscana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139700"/>
          <a:ext cx="1524000" cy="15494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>
      <selection sqref="A1:R1"/>
    </sheetView>
  </sheetViews>
  <sheetFormatPr baseColWidth="10" defaultColWidth="13.5" defaultRowHeight="15" customHeight="1" x14ac:dyDescent="0.2"/>
  <cols>
    <col min="1" max="1" width="0" hidden="1" customWidth="1"/>
    <col min="2" max="2" width="18" customWidth="1"/>
    <col min="3" max="3" width="17" customWidth="1"/>
    <col min="4" max="4" width="7.83203125" customWidth="1"/>
    <col min="5" max="5" width="15.1640625" customWidth="1"/>
    <col min="6" max="6" width="6.5" customWidth="1"/>
    <col min="7" max="7" width="5" customWidth="1"/>
    <col min="8" max="26" width="6.5" customWidth="1"/>
  </cols>
  <sheetData>
    <row r="1" spans="1:26" ht="15.75" customHeight="1" x14ac:dyDescent="0.2">
      <c r="A1" s="316" t="s">
        <v>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9" t="s">
        <v>13</v>
      </c>
      <c r="B2" s="9" t="s">
        <v>0</v>
      </c>
      <c r="C2" s="9" t="s">
        <v>1</v>
      </c>
      <c r="D2" s="9" t="s">
        <v>39</v>
      </c>
      <c r="E2" s="9" t="s">
        <v>2</v>
      </c>
      <c r="F2" s="9" t="s">
        <v>3</v>
      </c>
      <c r="G2" s="9" t="s">
        <v>41</v>
      </c>
      <c r="H2" s="9" t="s">
        <v>43</v>
      </c>
      <c r="I2" s="9" t="s">
        <v>44</v>
      </c>
      <c r="J2" s="9" t="s">
        <v>46</v>
      </c>
      <c r="K2" s="9" t="s">
        <v>48</v>
      </c>
      <c r="L2" s="9" t="s">
        <v>49</v>
      </c>
      <c r="M2" s="9" t="s">
        <v>50</v>
      </c>
      <c r="N2" s="9" t="s">
        <v>51</v>
      </c>
      <c r="O2" s="9" t="s">
        <v>52</v>
      </c>
      <c r="P2" s="9" t="s">
        <v>53</v>
      </c>
      <c r="Q2" s="9" t="s">
        <v>54</v>
      </c>
      <c r="R2" s="9" t="s">
        <v>55</v>
      </c>
      <c r="S2" s="3"/>
      <c r="T2" s="3"/>
      <c r="U2" s="3"/>
      <c r="V2" s="3"/>
      <c r="W2" s="3"/>
      <c r="X2" s="3"/>
      <c r="Y2" s="3"/>
      <c r="Z2" s="3"/>
    </row>
    <row r="3" spans="1:26" ht="30.75" customHeight="1" x14ac:dyDescent="0.2">
      <c r="A3" s="2">
        <v>1</v>
      </c>
      <c r="B3" s="10" t="s">
        <v>8</v>
      </c>
      <c r="C3" s="10" t="s">
        <v>9</v>
      </c>
      <c r="D3" s="11" t="s">
        <v>61</v>
      </c>
      <c r="E3" s="12" t="s">
        <v>7</v>
      </c>
      <c r="F3" s="13">
        <f t="shared" ref="F3:F165" si="0">200-(SUM(G3:R3))</f>
        <v>210</v>
      </c>
      <c r="G3" s="14">
        <v>-10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.75" customHeight="1" x14ac:dyDescent="0.2">
      <c r="A4" s="2">
        <v>2</v>
      </c>
      <c r="B4" s="10" t="s">
        <v>29</v>
      </c>
      <c r="C4" s="10" t="s">
        <v>30</v>
      </c>
      <c r="D4" s="11" t="s">
        <v>61</v>
      </c>
      <c r="E4" s="12" t="s">
        <v>16</v>
      </c>
      <c r="F4" s="13">
        <f t="shared" si="0"/>
        <v>209</v>
      </c>
      <c r="G4" s="14">
        <v>-9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0.75" customHeight="1" x14ac:dyDescent="0.2">
      <c r="A5" s="2">
        <v>3</v>
      </c>
      <c r="B5" s="10" t="s">
        <v>35</v>
      </c>
      <c r="C5" s="10" t="s">
        <v>36</v>
      </c>
      <c r="D5" s="15" t="s">
        <v>79</v>
      </c>
      <c r="E5" s="12" t="s">
        <v>37</v>
      </c>
      <c r="F5" s="13">
        <f t="shared" si="0"/>
        <v>209</v>
      </c>
      <c r="G5" s="14">
        <v>-9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0.75" customHeight="1" x14ac:dyDescent="0.2">
      <c r="A6" s="2">
        <v>4</v>
      </c>
      <c r="B6" s="10" t="s">
        <v>40</v>
      </c>
      <c r="C6" s="10" t="s">
        <v>42</v>
      </c>
      <c r="D6" s="15" t="s">
        <v>79</v>
      </c>
      <c r="E6" s="12" t="s">
        <v>16</v>
      </c>
      <c r="F6" s="13">
        <f t="shared" si="0"/>
        <v>208</v>
      </c>
      <c r="G6" s="14">
        <v>-8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0.75" customHeight="1" x14ac:dyDescent="0.2">
      <c r="A7" s="2">
        <v>5</v>
      </c>
      <c r="B7" s="10" t="s">
        <v>57</v>
      </c>
      <c r="C7" s="10" t="s">
        <v>60</v>
      </c>
      <c r="D7" s="11" t="s">
        <v>61</v>
      </c>
      <c r="E7" s="12" t="s">
        <v>25</v>
      </c>
      <c r="F7" s="13">
        <f t="shared" si="0"/>
        <v>208</v>
      </c>
      <c r="G7" s="14">
        <v>-8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0.75" customHeight="1" x14ac:dyDescent="0.2">
      <c r="A8" s="2">
        <v>6</v>
      </c>
      <c r="B8" s="10" t="s">
        <v>64</v>
      </c>
      <c r="C8" s="10" t="s">
        <v>65</v>
      </c>
      <c r="D8" s="15" t="s">
        <v>79</v>
      </c>
      <c r="E8" s="12" t="s">
        <v>28</v>
      </c>
      <c r="F8" s="13">
        <f t="shared" si="0"/>
        <v>207</v>
      </c>
      <c r="G8" s="14">
        <v>-7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0.75" customHeight="1" x14ac:dyDescent="0.2">
      <c r="A9" s="2">
        <v>7</v>
      </c>
      <c r="B9" s="10" t="s">
        <v>84</v>
      </c>
      <c r="C9" s="10" t="s">
        <v>85</v>
      </c>
      <c r="D9" s="16" t="s">
        <v>86</v>
      </c>
      <c r="E9" s="12" t="s">
        <v>25</v>
      </c>
      <c r="F9" s="13">
        <f t="shared" si="0"/>
        <v>207</v>
      </c>
      <c r="G9" s="14">
        <v>-7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0.75" customHeight="1" x14ac:dyDescent="0.2">
      <c r="A10" s="2">
        <v>8</v>
      </c>
      <c r="B10" s="10" t="s">
        <v>66</v>
      </c>
      <c r="C10" s="10" t="s">
        <v>9</v>
      </c>
      <c r="D10" s="15" t="s">
        <v>79</v>
      </c>
      <c r="E10" s="12" t="s">
        <v>25</v>
      </c>
      <c r="F10" s="13">
        <f t="shared" si="0"/>
        <v>207</v>
      </c>
      <c r="G10" s="14">
        <v>-7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0.75" customHeight="1" x14ac:dyDescent="0.2">
      <c r="A11" s="2">
        <v>9</v>
      </c>
      <c r="B11" s="10" t="s">
        <v>70</v>
      </c>
      <c r="C11" s="10" t="s">
        <v>24</v>
      </c>
      <c r="D11" s="15" t="s">
        <v>79</v>
      </c>
      <c r="E11" s="12" t="s">
        <v>16</v>
      </c>
      <c r="F11" s="2">
        <f t="shared" si="0"/>
        <v>206</v>
      </c>
      <c r="G11" s="17">
        <v>-6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.75" customHeight="1" x14ac:dyDescent="0.2">
      <c r="A12" s="2">
        <v>10</v>
      </c>
      <c r="B12" s="10" t="s">
        <v>72</v>
      </c>
      <c r="C12" s="10" t="s">
        <v>27</v>
      </c>
      <c r="D12" s="11" t="s">
        <v>61</v>
      </c>
      <c r="E12" s="12" t="s">
        <v>16</v>
      </c>
      <c r="F12" s="2">
        <f t="shared" si="0"/>
        <v>205</v>
      </c>
      <c r="G12" s="17">
        <v>-5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0.75" customHeight="1" x14ac:dyDescent="0.2">
      <c r="A13" s="2">
        <v>11</v>
      </c>
      <c r="B13" s="10" t="s">
        <v>73</v>
      </c>
      <c r="C13" s="10" t="s">
        <v>74</v>
      </c>
      <c r="D13" s="15" t="s">
        <v>79</v>
      </c>
      <c r="E13" s="12" t="s">
        <v>25</v>
      </c>
      <c r="F13" s="2">
        <f t="shared" si="0"/>
        <v>205</v>
      </c>
      <c r="G13" s="17">
        <v>-5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0.75" customHeight="1" x14ac:dyDescent="0.2">
      <c r="A14" s="2">
        <v>12</v>
      </c>
      <c r="B14" s="10" t="s">
        <v>75</v>
      </c>
      <c r="C14" s="10" t="s">
        <v>32</v>
      </c>
      <c r="D14" s="15" t="s">
        <v>79</v>
      </c>
      <c r="E14" s="12" t="s">
        <v>16</v>
      </c>
      <c r="F14" s="2">
        <f t="shared" si="0"/>
        <v>205</v>
      </c>
      <c r="G14" s="17">
        <v>-5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0.75" customHeight="1" x14ac:dyDescent="0.2">
      <c r="A15" s="2">
        <v>13</v>
      </c>
      <c r="B15" s="10" t="s">
        <v>76</v>
      </c>
      <c r="C15" s="10" t="s">
        <v>77</v>
      </c>
      <c r="D15" s="15" t="s">
        <v>79</v>
      </c>
      <c r="E15" s="12" t="s">
        <v>16</v>
      </c>
      <c r="F15" s="2">
        <f t="shared" si="0"/>
        <v>204</v>
      </c>
      <c r="G15" s="17">
        <v>-4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0.75" customHeight="1" x14ac:dyDescent="0.2">
      <c r="A16" s="2">
        <v>14</v>
      </c>
      <c r="B16" s="10" t="s">
        <v>78</v>
      </c>
      <c r="C16" s="10" t="s">
        <v>15</v>
      </c>
      <c r="D16" s="15" t="s">
        <v>79</v>
      </c>
      <c r="E16" s="12" t="s">
        <v>16</v>
      </c>
      <c r="F16" s="2">
        <f t="shared" si="0"/>
        <v>204</v>
      </c>
      <c r="G16" s="17">
        <v>-4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0.75" customHeight="1" x14ac:dyDescent="0.2">
      <c r="A17" s="2">
        <v>15</v>
      </c>
      <c r="B17" s="10" t="s">
        <v>29</v>
      </c>
      <c r="C17" s="10" t="s">
        <v>80</v>
      </c>
      <c r="D17" s="11" t="s">
        <v>61</v>
      </c>
      <c r="E17" s="12" t="s">
        <v>87</v>
      </c>
      <c r="F17" s="2">
        <f t="shared" si="0"/>
        <v>203</v>
      </c>
      <c r="G17" s="17">
        <v>-3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0.75" customHeight="1" x14ac:dyDescent="0.2">
      <c r="A18" s="2">
        <v>16</v>
      </c>
      <c r="B18" s="10" t="s">
        <v>81</v>
      </c>
      <c r="C18" s="10" t="s">
        <v>58</v>
      </c>
      <c r="D18" s="15" t="s">
        <v>79</v>
      </c>
      <c r="E18" s="12" t="s">
        <v>16</v>
      </c>
      <c r="F18" s="2">
        <f t="shared" si="0"/>
        <v>203</v>
      </c>
      <c r="G18" s="17">
        <v>-3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0.75" customHeight="1" x14ac:dyDescent="0.2">
      <c r="A19" s="2">
        <v>17</v>
      </c>
      <c r="B19" s="10" t="s">
        <v>82</v>
      </c>
      <c r="C19" s="10" t="s">
        <v>83</v>
      </c>
      <c r="D19" s="11" t="s">
        <v>61</v>
      </c>
      <c r="E19" s="12" t="s">
        <v>25</v>
      </c>
      <c r="F19" s="2">
        <f t="shared" si="0"/>
        <v>203</v>
      </c>
      <c r="G19" s="17">
        <v>-3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0.75" customHeight="1" x14ac:dyDescent="0.2">
      <c r="A20" s="2">
        <v>18</v>
      </c>
      <c r="B20" s="10" t="s">
        <v>5</v>
      </c>
      <c r="C20" s="10" t="s">
        <v>6</v>
      </c>
      <c r="D20" s="11" t="s">
        <v>61</v>
      </c>
      <c r="E20" s="12" t="s">
        <v>7</v>
      </c>
      <c r="F20" s="2">
        <f t="shared" si="0"/>
        <v>203</v>
      </c>
      <c r="G20" s="17">
        <v>-3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0.75" customHeight="1" x14ac:dyDescent="0.2">
      <c r="A21" s="2">
        <v>19</v>
      </c>
      <c r="B21" s="10" t="s">
        <v>10</v>
      </c>
      <c r="C21" s="10" t="s">
        <v>11</v>
      </c>
      <c r="D21" s="15" t="s">
        <v>79</v>
      </c>
      <c r="E21" s="12" t="s">
        <v>12</v>
      </c>
      <c r="F21" s="2">
        <f t="shared" si="0"/>
        <v>203</v>
      </c>
      <c r="G21" s="17">
        <v>-3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0.75" customHeight="1" x14ac:dyDescent="0.2">
      <c r="A22" s="2">
        <v>20</v>
      </c>
      <c r="B22" s="10" t="s">
        <v>14</v>
      </c>
      <c r="C22" s="10" t="s">
        <v>15</v>
      </c>
      <c r="D22" s="15" t="s">
        <v>79</v>
      </c>
      <c r="E22" s="12" t="s">
        <v>16</v>
      </c>
      <c r="F22" s="2">
        <f t="shared" si="0"/>
        <v>202</v>
      </c>
      <c r="G22" s="17">
        <v>-2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0.75" customHeight="1" x14ac:dyDescent="0.2">
      <c r="A23" s="2">
        <v>21</v>
      </c>
      <c r="B23" s="10" t="s">
        <v>17</v>
      </c>
      <c r="C23" s="10" t="s">
        <v>11</v>
      </c>
      <c r="D23" s="18" t="s">
        <v>88</v>
      </c>
      <c r="E23" s="12" t="s">
        <v>18</v>
      </c>
      <c r="F23" s="2">
        <f t="shared" si="0"/>
        <v>202</v>
      </c>
      <c r="G23" s="17">
        <v>-2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0.75" customHeight="1" x14ac:dyDescent="0.2">
      <c r="A24" s="2">
        <v>22</v>
      </c>
      <c r="B24" s="10" t="s">
        <v>19</v>
      </c>
      <c r="C24" s="10" t="s">
        <v>20</v>
      </c>
      <c r="D24" s="11" t="s">
        <v>61</v>
      </c>
      <c r="E24" s="12" t="s">
        <v>18</v>
      </c>
      <c r="F24" s="2">
        <f t="shared" si="0"/>
        <v>202</v>
      </c>
      <c r="G24" s="17">
        <v>-2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0.75" customHeight="1" x14ac:dyDescent="0.2">
      <c r="A25" s="2">
        <v>23</v>
      </c>
      <c r="B25" s="10" t="s">
        <v>21</v>
      </c>
      <c r="C25" s="10" t="s">
        <v>22</v>
      </c>
      <c r="D25" s="15" t="s">
        <v>79</v>
      </c>
      <c r="E25" s="12" t="s">
        <v>16</v>
      </c>
      <c r="F25" s="2">
        <f t="shared" si="0"/>
        <v>202</v>
      </c>
      <c r="G25" s="17">
        <v>-2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0.75" customHeight="1" x14ac:dyDescent="0.2">
      <c r="A26" s="2">
        <v>24</v>
      </c>
      <c r="B26" s="10" t="s">
        <v>23</v>
      </c>
      <c r="C26" s="10" t="s">
        <v>24</v>
      </c>
      <c r="D26" s="15" t="s">
        <v>79</v>
      </c>
      <c r="E26" s="12" t="s">
        <v>25</v>
      </c>
      <c r="F26" s="2">
        <f t="shared" si="0"/>
        <v>202</v>
      </c>
      <c r="G26" s="17">
        <v>-2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0.75" customHeight="1" x14ac:dyDescent="0.2">
      <c r="A27" s="2">
        <v>25</v>
      </c>
      <c r="B27" s="10" t="s">
        <v>26</v>
      </c>
      <c r="C27" s="10" t="s">
        <v>27</v>
      </c>
      <c r="D27" s="15" t="s">
        <v>79</v>
      </c>
      <c r="E27" s="12" t="s">
        <v>28</v>
      </c>
      <c r="F27" s="2">
        <f t="shared" si="0"/>
        <v>202</v>
      </c>
      <c r="G27" s="17">
        <v>-2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0.75" customHeight="1" x14ac:dyDescent="0.2">
      <c r="A28" s="2">
        <v>26</v>
      </c>
      <c r="B28" s="10" t="s">
        <v>31</v>
      </c>
      <c r="C28" s="10" t="s">
        <v>32</v>
      </c>
      <c r="D28" s="15" t="s">
        <v>79</v>
      </c>
      <c r="E28" s="12" t="s">
        <v>28</v>
      </c>
      <c r="F28" s="2">
        <f t="shared" si="0"/>
        <v>202</v>
      </c>
      <c r="G28" s="17">
        <v>-2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0.75" customHeight="1" x14ac:dyDescent="0.2">
      <c r="A29" s="2">
        <v>27</v>
      </c>
      <c r="B29" s="10" t="s">
        <v>33</v>
      </c>
      <c r="C29" s="10" t="s">
        <v>34</v>
      </c>
      <c r="D29" s="18" t="s">
        <v>88</v>
      </c>
      <c r="E29" s="12" t="s">
        <v>28</v>
      </c>
      <c r="F29" s="2">
        <f t="shared" si="0"/>
        <v>201</v>
      </c>
      <c r="G29" s="17">
        <v>-1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0.75" customHeight="1" x14ac:dyDescent="0.2">
      <c r="A30" s="2">
        <v>28</v>
      </c>
      <c r="B30" s="10" t="s">
        <v>38</v>
      </c>
      <c r="C30" s="10" t="s">
        <v>22</v>
      </c>
      <c r="D30" s="15" t="s">
        <v>79</v>
      </c>
      <c r="E30" s="12" t="s">
        <v>16</v>
      </c>
      <c r="F30" s="2">
        <f t="shared" si="0"/>
        <v>201</v>
      </c>
      <c r="G30" s="17">
        <v>-1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0.75" customHeight="1" x14ac:dyDescent="0.2">
      <c r="A31" s="2">
        <v>29</v>
      </c>
      <c r="B31" s="10" t="s">
        <v>45</v>
      </c>
      <c r="C31" s="10" t="s">
        <v>47</v>
      </c>
      <c r="D31" s="15" t="s">
        <v>79</v>
      </c>
      <c r="E31" s="12" t="s">
        <v>25</v>
      </c>
      <c r="F31" s="2">
        <f t="shared" si="0"/>
        <v>201</v>
      </c>
      <c r="G31" s="17">
        <v>-1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0.75" customHeight="1" x14ac:dyDescent="0.2">
      <c r="A32" s="2">
        <v>30</v>
      </c>
      <c r="B32" s="10" t="s">
        <v>56</v>
      </c>
      <c r="C32" s="10" t="s">
        <v>58</v>
      </c>
      <c r="D32" s="15" t="s">
        <v>79</v>
      </c>
      <c r="E32" s="12" t="s">
        <v>59</v>
      </c>
      <c r="F32" s="2">
        <f t="shared" si="0"/>
        <v>201</v>
      </c>
      <c r="G32" s="17">
        <v>-1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0.75" customHeight="1" x14ac:dyDescent="0.2">
      <c r="A33" s="2">
        <v>31</v>
      </c>
      <c r="B33" s="10" t="s">
        <v>62</v>
      </c>
      <c r="C33" s="10" t="s">
        <v>9</v>
      </c>
      <c r="D33" s="15" t="s">
        <v>79</v>
      </c>
      <c r="E33" s="12" t="s">
        <v>63</v>
      </c>
      <c r="F33" s="2">
        <f t="shared" si="0"/>
        <v>200</v>
      </c>
      <c r="G33" s="17"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0.75" customHeight="1" x14ac:dyDescent="0.2">
      <c r="A34" s="2">
        <v>32</v>
      </c>
      <c r="B34" s="10" t="s">
        <v>67</v>
      </c>
      <c r="C34" s="10" t="s">
        <v>68</v>
      </c>
      <c r="D34" s="15" t="s">
        <v>79</v>
      </c>
      <c r="E34" s="12" t="s">
        <v>25</v>
      </c>
      <c r="F34" s="2">
        <f t="shared" si="0"/>
        <v>200</v>
      </c>
      <c r="G34" s="17"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0.75" customHeight="1" x14ac:dyDescent="0.2">
      <c r="A35" s="2">
        <v>33</v>
      </c>
      <c r="B35" s="10" t="s">
        <v>69</v>
      </c>
      <c r="C35" s="10" t="s">
        <v>58</v>
      </c>
      <c r="D35" s="15" t="s">
        <v>79</v>
      </c>
      <c r="E35" s="12" t="s">
        <v>71</v>
      </c>
      <c r="F35" s="2">
        <f t="shared" si="0"/>
        <v>200</v>
      </c>
      <c r="G35" s="17"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0.75" customHeight="1" x14ac:dyDescent="0.2">
      <c r="A36" s="2">
        <v>34</v>
      </c>
      <c r="B36" s="10" t="s">
        <v>89</v>
      </c>
      <c r="C36" s="10" t="s">
        <v>90</v>
      </c>
      <c r="D36" s="15" t="s">
        <v>79</v>
      </c>
      <c r="E36" s="12" t="s">
        <v>59</v>
      </c>
      <c r="F36" s="2">
        <f t="shared" si="0"/>
        <v>200</v>
      </c>
      <c r="G36" s="17"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0.75" customHeight="1" x14ac:dyDescent="0.2">
      <c r="A37" s="2">
        <v>35</v>
      </c>
      <c r="B37" s="10" t="s">
        <v>8</v>
      </c>
      <c r="C37" s="10" t="s">
        <v>91</v>
      </c>
      <c r="D37" s="19" t="s">
        <v>92</v>
      </c>
      <c r="E37" s="12" t="s">
        <v>7</v>
      </c>
      <c r="F37" s="2">
        <f t="shared" si="0"/>
        <v>200</v>
      </c>
      <c r="G37" s="17"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0.75" customHeight="1" x14ac:dyDescent="0.2">
      <c r="A38" s="2">
        <v>36</v>
      </c>
      <c r="B38" s="10" t="s">
        <v>93</v>
      </c>
      <c r="C38" s="10" t="s">
        <v>32</v>
      </c>
      <c r="D38" s="15" t="s">
        <v>79</v>
      </c>
      <c r="E38" s="20" t="s">
        <v>94</v>
      </c>
      <c r="F38" s="2">
        <f t="shared" si="0"/>
        <v>199</v>
      </c>
      <c r="G38" s="17">
        <v>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0.75" customHeight="1" x14ac:dyDescent="0.2">
      <c r="A39" s="2">
        <v>37</v>
      </c>
      <c r="B39" s="10" t="s">
        <v>95</v>
      </c>
      <c r="C39" s="10" t="s">
        <v>60</v>
      </c>
      <c r="D39" s="11" t="s">
        <v>61</v>
      </c>
      <c r="E39" s="12" t="s">
        <v>16</v>
      </c>
      <c r="F39" s="2">
        <f t="shared" si="0"/>
        <v>199</v>
      </c>
      <c r="G39" s="17">
        <v>1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0.75" customHeight="1" x14ac:dyDescent="0.2">
      <c r="A40" s="2">
        <v>38</v>
      </c>
      <c r="B40" s="10" t="s">
        <v>96</v>
      </c>
      <c r="C40" s="10" t="s">
        <v>30</v>
      </c>
      <c r="D40" s="11" t="s">
        <v>61</v>
      </c>
      <c r="E40" s="12" t="s">
        <v>97</v>
      </c>
      <c r="F40" s="2">
        <f t="shared" si="0"/>
        <v>199</v>
      </c>
      <c r="G40" s="17">
        <v>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0.75" customHeight="1" x14ac:dyDescent="0.2">
      <c r="A41" s="2">
        <v>39</v>
      </c>
      <c r="B41" s="10" t="s">
        <v>98</v>
      </c>
      <c r="C41" s="10" t="s">
        <v>99</v>
      </c>
      <c r="D41" s="15" t="s">
        <v>79</v>
      </c>
      <c r="E41" s="12" t="s">
        <v>18</v>
      </c>
      <c r="F41" s="2">
        <f t="shared" si="0"/>
        <v>199</v>
      </c>
      <c r="G41" s="17">
        <v>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0.75" customHeight="1" x14ac:dyDescent="0.2">
      <c r="A42" s="2">
        <v>40</v>
      </c>
      <c r="B42" s="10" t="s">
        <v>100</v>
      </c>
      <c r="C42" s="10" t="s">
        <v>101</v>
      </c>
      <c r="D42" s="18" t="s">
        <v>88</v>
      </c>
      <c r="E42" s="12" t="s">
        <v>28</v>
      </c>
      <c r="F42" s="2">
        <f t="shared" si="0"/>
        <v>199</v>
      </c>
      <c r="G42" s="17">
        <v>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0.75" customHeight="1" x14ac:dyDescent="0.2">
      <c r="A43" s="2">
        <v>41</v>
      </c>
      <c r="B43" s="10" t="s">
        <v>102</v>
      </c>
      <c r="C43" s="10" t="s">
        <v>103</v>
      </c>
      <c r="D43" s="15" t="s">
        <v>79</v>
      </c>
      <c r="E43" s="20" t="s">
        <v>94</v>
      </c>
      <c r="F43" s="2">
        <f t="shared" si="0"/>
        <v>198</v>
      </c>
      <c r="G43" s="17">
        <v>2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0.75" customHeight="1" x14ac:dyDescent="0.2">
      <c r="A44" s="2">
        <v>42</v>
      </c>
      <c r="B44" s="10" t="s">
        <v>104</v>
      </c>
      <c r="C44" s="10" t="s">
        <v>105</v>
      </c>
      <c r="D44" s="16" t="s">
        <v>86</v>
      </c>
      <c r="E44" s="12" t="s">
        <v>25</v>
      </c>
      <c r="F44" s="2">
        <f t="shared" si="0"/>
        <v>198</v>
      </c>
      <c r="G44" s="17">
        <v>2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0.75" customHeight="1" x14ac:dyDescent="0.2">
      <c r="A45" s="2">
        <v>43</v>
      </c>
      <c r="B45" s="10" t="s">
        <v>106</v>
      </c>
      <c r="C45" s="10" t="s">
        <v>24</v>
      </c>
      <c r="D45" s="11" t="s">
        <v>61</v>
      </c>
      <c r="E45" s="12" t="s">
        <v>12</v>
      </c>
      <c r="F45" s="2">
        <f t="shared" si="0"/>
        <v>198</v>
      </c>
      <c r="G45" s="17">
        <v>2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0.75" customHeight="1" x14ac:dyDescent="0.2">
      <c r="A46" s="2">
        <v>44</v>
      </c>
      <c r="B46" s="10" t="s">
        <v>107</v>
      </c>
      <c r="C46" s="10" t="s">
        <v>108</v>
      </c>
      <c r="D46" s="18" t="s">
        <v>88</v>
      </c>
      <c r="E46" s="12" t="s">
        <v>25</v>
      </c>
      <c r="F46" s="2">
        <f t="shared" si="0"/>
        <v>198</v>
      </c>
      <c r="G46" s="17">
        <v>2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0.75" customHeight="1" x14ac:dyDescent="0.2">
      <c r="A47" s="2">
        <v>45</v>
      </c>
      <c r="B47" s="10" t="s">
        <v>109</v>
      </c>
      <c r="C47" s="10" t="s">
        <v>60</v>
      </c>
      <c r="D47" s="15" t="s">
        <v>79</v>
      </c>
      <c r="E47" s="12" t="s">
        <v>37</v>
      </c>
      <c r="F47" s="2">
        <f t="shared" si="0"/>
        <v>198</v>
      </c>
      <c r="G47" s="17">
        <v>2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0.75" customHeight="1" x14ac:dyDescent="0.2">
      <c r="A48" s="2">
        <v>46</v>
      </c>
      <c r="B48" s="10" t="s">
        <v>110</v>
      </c>
      <c r="C48" s="10" t="s">
        <v>34</v>
      </c>
      <c r="D48" s="15" t="s">
        <v>79</v>
      </c>
      <c r="E48" s="12" t="s">
        <v>37</v>
      </c>
      <c r="F48" s="2">
        <f t="shared" si="0"/>
        <v>198</v>
      </c>
      <c r="G48" s="17">
        <v>2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0.75" customHeight="1" x14ac:dyDescent="0.2">
      <c r="A49" s="2">
        <v>47</v>
      </c>
      <c r="B49" s="10" t="s">
        <v>111</v>
      </c>
      <c r="C49" s="10" t="s">
        <v>112</v>
      </c>
      <c r="D49" s="15" t="s">
        <v>79</v>
      </c>
      <c r="E49" s="12" t="s">
        <v>37</v>
      </c>
      <c r="F49" s="2">
        <f t="shared" si="0"/>
        <v>198</v>
      </c>
      <c r="G49" s="17">
        <v>2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0.75" customHeight="1" x14ac:dyDescent="0.2">
      <c r="A50" s="2">
        <v>48</v>
      </c>
      <c r="B50" s="10" t="s">
        <v>82</v>
      </c>
      <c r="C50" s="10" t="s">
        <v>15</v>
      </c>
      <c r="D50" s="15" t="s">
        <v>79</v>
      </c>
      <c r="E50" s="12" t="s">
        <v>25</v>
      </c>
      <c r="F50" s="2">
        <f t="shared" si="0"/>
        <v>197</v>
      </c>
      <c r="G50" s="17">
        <v>3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0.75" customHeight="1" x14ac:dyDescent="0.2">
      <c r="A51" s="2">
        <v>49</v>
      </c>
      <c r="B51" s="10" t="s">
        <v>113</v>
      </c>
      <c r="C51" s="10" t="s">
        <v>114</v>
      </c>
      <c r="D51" s="11" t="s">
        <v>61</v>
      </c>
      <c r="E51" s="12" t="s">
        <v>16</v>
      </c>
      <c r="F51" s="2">
        <f t="shared" si="0"/>
        <v>197</v>
      </c>
      <c r="G51" s="17">
        <v>3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0.75" customHeight="1" x14ac:dyDescent="0.2">
      <c r="A52" s="2">
        <v>50</v>
      </c>
      <c r="B52" s="10" t="s">
        <v>115</v>
      </c>
      <c r="C52" s="10" t="s">
        <v>116</v>
      </c>
      <c r="D52" s="16" t="s">
        <v>86</v>
      </c>
      <c r="E52" s="12" t="s">
        <v>16</v>
      </c>
      <c r="F52" s="2">
        <f t="shared" si="0"/>
        <v>197</v>
      </c>
      <c r="G52" s="17">
        <v>3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0.75" customHeight="1" x14ac:dyDescent="0.2">
      <c r="A53" s="2">
        <v>51</v>
      </c>
      <c r="B53" s="10" t="s">
        <v>117</v>
      </c>
      <c r="C53" s="10" t="s">
        <v>118</v>
      </c>
      <c r="D53" s="11" t="s">
        <v>61</v>
      </c>
      <c r="E53" s="12" t="s">
        <v>16</v>
      </c>
      <c r="F53" s="2">
        <f t="shared" si="0"/>
        <v>197</v>
      </c>
      <c r="G53" s="17">
        <v>3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0.75" customHeight="1" x14ac:dyDescent="0.2">
      <c r="A54" s="2">
        <v>52</v>
      </c>
      <c r="B54" s="10" t="s">
        <v>119</v>
      </c>
      <c r="C54" s="10" t="s">
        <v>120</v>
      </c>
      <c r="D54" s="15" t="s">
        <v>79</v>
      </c>
      <c r="E54" s="12" t="s">
        <v>71</v>
      </c>
      <c r="F54" s="2">
        <f t="shared" si="0"/>
        <v>197</v>
      </c>
      <c r="G54" s="17">
        <v>3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0.75" customHeight="1" x14ac:dyDescent="0.2">
      <c r="A55" s="2">
        <v>53</v>
      </c>
      <c r="B55" s="10" t="s">
        <v>64</v>
      </c>
      <c r="C55" s="10" t="s">
        <v>22</v>
      </c>
      <c r="D55" s="15" t="s">
        <v>79</v>
      </c>
      <c r="E55" s="12" t="s">
        <v>121</v>
      </c>
      <c r="F55" s="2">
        <f t="shared" si="0"/>
        <v>196</v>
      </c>
      <c r="G55" s="17">
        <v>4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0.75" customHeight="1" x14ac:dyDescent="0.2">
      <c r="A56" s="2">
        <v>54</v>
      </c>
      <c r="B56" s="10" t="s">
        <v>122</v>
      </c>
      <c r="C56" s="10" t="s">
        <v>24</v>
      </c>
      <c r="D56" s="15" t="s">
        <v>79</v>
      </c>
      <c r="E56" s="12" t="s">
        <v>12</v>
      </c>
      <c r="F56" s="2">
        <f t="shared" si="0"/>
        <v>196</v>
      </c>
      <c r="G56" s="17">
        <v>4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0.75" customHeight="1" x14ac:dyDescent="0.2">
      <c r="A57" s="2">
        <v>55</v>
      </c>
      <c r="B57" s="10" t="s">
        <v>123</v>
      </c>
      <c r="C57" s="10" t="s">
        <v>124</v>
      </c>
      <c r="D57" s="15" t="s">
        <v>79</v>
      </c>
      <c r="E57" s="12" t="s">
        <v>18</v>
      </c>
      <c r="F57" s="2">
        <f t="shared" si="0"/>
        <v>196</v>
      </c>
      <c r="G57" s="17">
        <v>4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0.75" customHeight="1" x14ac:dyDescent="0.2">
      <c r="A58" s="2">
        <v>56</v>
      </c>
      <c r="B58" s="10" t="s">
        <v>125</v>
      </c>
      <c r="C58" s="10" t="s">
        <v>126</v>
      </c>
      <c r="D58" s="15" t="s">
        <v>79</v>
      </c>
      <c r="E58" s="12" t="s">
        <v>94</v>
      </c>
      <c r="F58" s="2">
        <f t="shared" si="0"/>
        <v>196</v>
      </c>
      <c r="G58" s="17">
        <v>4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0.75" customHeight="1" x14ac:dyDescent="0.2">
      <c r="A59" s="2">
        <v>57</v>
      </c>
      <c r="B59" s="10" t="s">
        <v>67</v>
      </c>
      <c r="C59" s="10" t="s">
        <v>15</v>
      </c>
      <c r="D59" s="15" t="s">
        <v>79</v>
      </c>
      <c r="E59" s="12" t="s">
        <v>25</v>
      </c>
      <c r="F59" s="2">
        <f t="shared" si="0"/>
        <v>195</v>
      </c>
      <c r="G59" s="17">
        <v>5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0.75" customHeight="1" x14ac:dyDescent="0.2">
      <c r="A60" s="2">
        <v>58</v>
      </c>
      <c r="B60" s="10" t="s">
        <v>127</v>
      </c>
      <c r="C60" s="10" t="s">
        <v>58</v>
      </c>
      <c r="D60" s="15" t="s">
        <v>79</v>
      </c>
      <c r="E60" s="12" t="s">
        <v>37</v>
      </c>
      <c r="F60" s="2">
        <f t="shared" si="0"/>
        <v>195</v>
      </c>
      <c r="G60" s="17">
        <v>5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0.75" customHeight="1" x14ac:dyDescent="0.2">
      <c r="A61" s="2">
        <v>59</v>
      </c>
      <c r="B61" s="10" t="s">
        <v>128</v>
      </c>
      <c r="C61" s="10" t="s">
        <v>108</v>
      </c>
      <c r="D61" s="15" t="s">
        <v>79</v>
      </c>
      <c r="E61" s="12" t="s">
        <v>18</v>
      </c>
      <c r="F61" s="2">
        <f t="shared" si="0"/>
        <v>195</v>
      </c>
      <c r="G61" s="17">
        <v>5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0.75" customHeight="1" x14ac:dyDescent="0.2">
      <c r="A62" s="2">
        <v>60</v>
      </c>
      <c r="B62" s="10" t="s">
        <v>129</v>
      </c>
      <c r="C62" s="10" t="s">
        <v>130</v>
      </c>
      <c r="D62" s="15" t="s">
        <v>79</v>
      </c>
      <c r="E62" s="12" t="s">
        <v>28</v>
      </c>
      <c r="F62" s="2">
        <f t="shared" si="0"/>
        <v>195</v>
      </c>
      <c r="G62" s="17">
        <v>5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0.75" customHeight="1" x14ac:dyDescent="0.2">
      <c r="A63" s="2">
        <v>61</v>
      </c>
      <c r="B63" s="10" t="s">
        <v>131</v>
      </c>
      <c r="C63" s="10" t="s">
        <v>132</v>
      </c>
      <c r="D63" s="18" t="s">
        <v>88</v>
      </c>
      <c r="E63" s="12" t="s">
        <v>94</v>
      </c>
      <c r="F63" s="2">
        <f t="shared" si="0"/>
        <v>194</v>
      </c>
      <c r="G63" s="17">
        <v>6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0.75" customHeight="1" x14ac:dyDescent="0.2">
      <c r="A64" s="2">
        <v>62</v>
      </c>
      <c r="B64" s="10" t="s">
        <v>133</v>
      </c>
      <c r="C64" s="10" t="s">
        <v>120</v>
      </c>
      <c r="D64" s="15" t="s">
        <v>79</v>
      </c>
      <c r="E64" s="12" t="s">
        <v>12</v>
      </c>
      <c r="F64" s="2">
        <f t="shared" si="0"/>
        <v>194</v>
      </c>
      <c r="G64" s="17">
        <v>6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0.75" customHeight="1" x14ac:dyDescent="0.2">
      <c r="A65" s="2">
        <v>63</v>
      </c>
      <c r="B65" s="10" t="s">
        <v>134</v>
      </c>
      <c r="C65" s="10" t="s">
        <v>135</v>
      </c>
      <c r="D65" s="15" t="s">
        <v>79</v>
      </c>
      <c r="E65" s="12" t="s">
        <v>12</v>
      </c>
      <c r="F65" s="2">
        <f t="shared" si="0"/>
        <v>194</v>
      </c>
      <c r="G65" s="17">
        <v>6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0.75" customHeight="1" x14ac:dyDescent="0.2">
      <c r="A66" s="2">
        <v>64</v>
      </c>
      <c r="B66" s="10" t="s">
        <v>136</v>
      </c>
      <c r="C66" s="10" t="s">
        <v>137</v>
      </c>
      <c r="D66" s="15" t="s">
        <v>79</v>
      </c>
      <c r="E66" s="20" t="s">
        <v>7</v>
      </c>
      <c r="F66" s="2">
        <f t="shared" si="0"/>
        <v>194</v>
      </c>
      <c r="G66" s="17">
        <v>6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0.75" customHeight="1" x14ac:dyDescent="0.2">
      <c r="A67" s="2">
        <v>65</v>
      </c>
      <c r="B67" s="10" t="s">
        <v>104</v>
      </c>
      <c r="C67" s="10" t="s">
        <v>124</v>
      </c>
      <c r="D67" s="18" t="s">
        <v>88</v>
      </c>
      <c r="E67" s="12" t="s">
        <v>25</v>
      </c>
      <c r="F67" s="2">
        <f t="shared" si="0"/>
        <v>194</v>
      </c>
      <c r="G67" s="17">
        <v>6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0.75" customHeight="1" x14ac:dyDescent="0.2">
      <c r="A68" s="2">
        <v>66</v>
      </c>
      <c r="B68" s="10" t="s">
        <v>138</v>
      </c>
      <c r="C68" s="21" t="s">
        <v>139</v>
      </c>
      <c r="D68" s="11" t="s">
        <v>61</v>
      </c>
      <c r="E68" s="12" t="s">
        <v>16</v>
      </c>
      <c r="F68" s="2">
        <f t="shared" si="0"/>
        <v>193</v>
      </c>
      <c r="G68" s="17">
        <v>7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0.75" customHeight="1" x14ac:dyDescent="0.2">
      <c r="A69" s="2">
        <v>67</v>
      </c>
      <c r="B69" s="10" t="s">
        <v>140</v>
      </c>
      <c r="C69" s="10" t="s">
        <v>58</v>
      </c>
      <c r="D69" s="15" t="s">
        <v>79</v>
      </c>
      <c r="E69" s="12" t="s">
        <v>7</v>
      </c>
      <c r="F69" s="2">
        <f t="shared" si="0"/>
        <v>193</v>
      </c>
      <c r="G69" s="17">
        <v>7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0.75" customHeight="1" x14ac:dyDescent="0.2">
      <c r="A70" s="2">
        <v>68</v>
      </c>
      <c r="B70" s="10" t="s">
        <v>35</v>
      </c>
      <c r="C70" s="10" t="s">
        <v>141</v>
      </c>
      <c r="D70" s="16" t="s">
        <v>86</v>
      </c>
      <c r="E70" s="12" t="s">
        <v>28</v>
      </c>
      <c r="F70" s="13">
        <f t="shared" si="0"/>
        <v>192</v>
      </c>
      <c r="G70" s="14">
        <v>8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0.75" customHeight="1" x14ac:dyDescent="0.2">
      <c r="A71" s="2">
        <v>69</v>
      </c>
      <c r="B71" s="10" t="s">
        <v>142</v>
      </c>
      <c r="C71" s="10" t="s">
        <v>124</v>
      </c>
      <c r="D71" s="11" t="s">
        <v>61</v>
      </c>
      <c r="E71" s="12" t="s">
        <v>71</v>
      </c>
      <c r="F71" s="13">
        <f t="shared" si="0"/>
        <v>192</v>
      </c>
      <c r="G71" s="14">
        <v>8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0.75" customHeight="1" x14ac:dyDescent="0.2">
      <c r="A72" s="2">
        <v>70</v>
      </c>
      <c r="B72" s="10" t="s">
        <v>143</v>
      </c>
      <c r="C72" s="10" t="s">
        <v>135</v>
      </c>
      <c r="D72" s="15" t="s">
        <v>79</v>
      </c>
      <c r="E72" s="12" t="s">
        <v>12</v>
      </c>
      <c r="F72" s="13">
        <f t="shared" si="0"/>
        <v>192</v>
      </c>
      <c r="G72" s="14">
        <v>8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0.75" customHeight="1" x14ac:dyDescent="0.2">
      <c r="A73" s="2">
        <v>71</v>
      </c>
      <c r="B73" s="10" t="s">
        <v>144</v>
      </c>
      <c r="C73" s="10" t="s">
        <v>77</v>
      </c>
      <c r="D73" s="15" t="s">
        <v>79</v>
      </c>
      <c r="E73" s="12" t="s">
        <v>28</v>
      </c>
      <c r="F73" s="13">
        <f t="shared" si="0"/>
        <v>192</v>
      </c>
      <c r="G73" s="14">
        <v>8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0.75" customHeight="1" x14ac:dyDescent="0.2">
      <c r="A74" s="2">
        <v>72</v>
      </c>
      <c r="B74" s="10" t="s">
        <v>145</v>
      </c>
      <c r="C74" s="10" t="s">
        <v>146</v>
      </c>
      <c r="D74" s="11" t="s">
        <v>61</v>
      </c>
      <c r="E74" s="12" t="s">
        <v>16</v>
      </c>
      <c r="F74" s="13">
        <f t="shared" si="0"/>
        <v>191</v>
      </c>
      <c r="G74" s="14">
        <v>9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0.75" customHeight="1" x14ac:dyDescent="0.2">
      <c r="A75" s="2">
        <v>73</v>
      </c>
      <c r="B75" s="10" t="s">
        <v>147</v>
      </c>
      <c r="C75" s="10" t="s">
        <v>148</v>
      </c>
      <c r="D75" s="19" t="s">
        <v>92</v>
      </c>
      <c r="E75" s="12" t="s">
        <v>28</v>
      </c>
      <c r="F75" s="13">
        <f t="shared" si="0"/>
        <v>190</v>
      </c>
      <c r="G75" s="14">
        <v>10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0.75" customHeight="1" x14ac:dyDescent="0.2">
      <c r="A76" s="2">
        <v>74</v>
      </c>
      <c r="B76" s="10" t="s">
        <v>149</v>
      </c>
      <c r="C76" s="10" t="s">
        <v>24</v>
      </c>
      <c r="D76" s="15" t="s">
        <v>79</v>
      </c>
      <c r="E76" s="12" t="s">
        <v>18</v>
      </c>
      <c r="F76" s="13">
        <f t="shared" si="0"/>
        <v>190</v>
      </c>
      <c r="G76" s="14">
        <v>10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0.75" customHeight="1" x14ac:dyDescent="0.2">
      <c r="A77" s="2">
        <v>75</v>
      </c>
      <c r="B77" s="10" t="s">
        <v>150</v>
      </c>
      <c r="C77" s="10" t="s">
        <v>24</v>
      </c>
      <c r="D77" s="18" t="s">
        <v>88</v>
      </c>
      <c r="E77" s="12" t="s">
        <v>94</v>
      </c>
      <c r="F77" s="13">
        <f t="shared" si="0"/>
        <v>189</v>
      </c>
      <c r="G77" s="14">
        <v>11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0.75" customHeight="1" x14ac:dyDescent="0.2">
      <c r="A78" s="2">
        <v>76</v>
      </c>
      <c r="B78" s="10" t="s">
        <v>151</v>
      </c>
      <c r="C78" s="10" t="s">
        <v>30</v>
      </c>
      <c r="D78" s="15" t="s">
        <v>79</v>
      </c>
      <c r="E78" s="12" t="s">
        <v>12</v>
      </c>
      <c r="F78" s="2">
        <f t="shared" si="0"/>
        <v>188</v>
      </c>
      <c r="G78" s="2">
        <v>12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0.75" customHeight="1" x14ac:dyDescent="0.2">
      <c r="A79" s="2">
        <v>77</v>
      </c>
      <c r="B79" s="10" t="s">
        <v>8</v>
      </c>
      <c r="C79" s="10" t="s">
        <v>152</v>
      </c>
      <c r="D79" s="16" t="s">
        <v>86</v>
      </c>
      <c r="E79" s="12" t="s">
        <v>28</v>
      </c>
      <c r="F79" s="2">
        <f t="shared" si="0"/>
        <v>187</v>
      </c>
      <c r="G79" s="2">
        <v>13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0.75" customHeight="1" x14ac:dyDescent="0.2">
      <c r="A80" s="2">
        <v>78</v>
      </c>
      <c r="B80" s="10" t="s">
        <v>153</v>
      </c>
      <c r="C80" s="10" t="s">
        <v>154</v>
      </c>
      <c r="D80" s="16" t="s">
        <v>86</v>
      </c>
      <c r="E80" s="12" t="s">
        <v>25</v>
      </c>
      <c r="F80" s="2">
        <f t="shared" si="0"/>
        <v>187</v>
      </c>
      <c r="G80" s="2">
        <v>13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0.75" customHeight="1" x14ac:dyDescent="0.2">
      <c r="A81" s="2">
        <v>79</v>
      </c>
      <c r="B81" s="10" t="s">
        <v>155</v>
      </c>
      <c r="C81" s="10" t="s">
        <v>85</v>
      </c>
      <c r="D81" s="16" t="s">
        <v>86</v>
      </c>
      <c r="E81" s="12" t="s">
        <v>25</v>
      </c>
      <c r="F81" s="2">
        <f t="shared" si="0"/>
        <v>186</v>
      </c>
      <c r="G81" s="2">
        <v>14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0.75" customHeight="1" x14ac:dyDescent="0.2">
      <c r="A82" s="2">
        <v>80</v>
      </c>
      <c r="B82" s="10" t="s">
        <v>156</v>
      </c>
      <c r="C82" s="10" t="s">
        <v>32</v>
      </c>
      <c r="D82" s="15" t="s">
        <v>79</v>
      </c>
      <c r="E82" s="12" t="s">
        <v>28</v>
      </c>
      <c r="F82" s="2">
        <f t="shared" si="0"/>
        <v>184</v>
      </c>
      <c r="G82" s="2">
        <v>16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0.75" customHeight="1" x14ac:dyDescent="0.2">
      <c r="A83" s="2">
        <v>81</v>
      </c>
      <c r="B83" s="10" t="s">
        <v>157</v>
      </c>
      <c r="C83" s="10" t="s">
        <v>158</v>
      </c>
      <c r="D83" s="15" t="s">
        <v>79</v>
      </c>
      <c r="E83" s="12" t="s">
        <v>7</v>
      </c>
      <c r="F83" s="2">
        <f t="shared" si="0"/>
        <v>182</v>
      </c>
      <c r="G83" s="2">
        <v>18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0.75" customHeight="1" x14ac:dyDescent="0.2">
      <c r="A84" s="2">
        <v>82</v>
      </c>
      <c r="B84" s="10" t="s">
        <v>5</v>
      </c>
      <c r="C84" s="10" t="s">
        <v>11</v>
      </c>
      <c r="D84" s="22" t="s">
        <v>159</v>
      </c>
      <c r="E84" s="12" t="s">
        <v>7</v>
      </c>
      <c r="F84" s="2">
        <f t="shared" si="0"/>
        <v>181</v>
      </c>
      <c r="G84" s="2">
        <v>19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0.75" customHeight="1" x14ac:dyDescent="0.2">
      <c r="A85" s="2">
        <v>83</v>
      </c>
      <c r="B85" s="10" t="s">
        <v>160</v>
      </c>
      <c r="C85" s="10" t="s">
        <v>161</v>
      </c>
      <c r="D85" s="16" t="s">
        <v>86</v>
      </c>
      <c r="E85" s="12" t="s">
        <v>59</v>
      </c>
      <c r="F85" s="2">
        <f t="shared" si="0"/>
        <v>181</v>
      </c>
      <c r="G85" s="2">
        <v>19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0.75" customHeight="1" x14ac:dyDescent="0.2">
      <c r="A86" s="2">
        <v>84</v>
      </c>
      <c r="B86" s="10" t="s">
        <v>162</v>
      </c>
      <c r="C86" s="10" t="s">
        <v>163</v>
      </c>
      <c r="D86" s="18" t="s">
        <v>88</v>
      </c>
      <c r="E86" s="12" t="s">
        <v>94</v>
      </c>
      <c r="F86" s="2">
        <f t="shared" si="0"/>
        <v>180</v>
      </c>
      <c r="G86" s="2">
        <v>20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0.75" customHeight="1" x14ac:dyDescent="0.2">
      <c r="A87" s="2">
        <v>85</v>
      </c>
      <c r="B87" s="10" t="s">
        <v>164</v>
      </c>
      <c r="C87" s="10" t="s">
        <v>77</v>
      </c>
      <c r="D87" s="19" t="s">
        <v>92</v>
      </c>
      <c r="E87" s="12" t="s">
        <v>94</v>
      </c>
      <c r="F87" s="2">
        <f t="shared" si="0"/>
        <v>180</v>
      </c>
      <c r="G87" s="2">
        <v>20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0.75" customHeight="1" x14ac:dyDescent="0.2">
      <c r="A88" s="2">
        <v>86</v>
      </c>
      <c r="B88" s="10" t="s">
        <v>106</v>
      </c>
      <c r="C88" s="10" t="s">
        <v>91</v>
      </c>
      <c r="D88" s="22" t="s">
        <v>159</v>
      </c>
      <c r="E88" s="12" t="s">
        <v>12</v>
      </c>
      <c r="F88" s="2">
        <f t="shared" si="0"/>
        <v>180</v>
      </c>
      <c r="G88" s="2">
        <v>20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0.75" customHeight="1" x14ac:dyDescent="0.2">
      <c r="A89" s="2">
        <v>87</v>
      </c>
      <c r="B89" s="10" t="s">
        <v>165</v>
      </c>
      <c r="C89" s="10" t="s">
        <v>58</v>
      </c>
      <c r="D89" s="18" t="s">
        <v>88</v>
      </c>
      <c r="E89" s="12" t="s">
        <v>97</v>
      </c>
      <c r="F89" s="2">
        <f t="shared" si="0"/>
        <v>177</v>
      </c>
      <c r="G89" s="2">
        <v>23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30.75" customHeight="1" x14ac:dyDescent="0.2">
      <c r="A90" s="2">
        <v>88</v>
      </c>
      <c r="B90" s="10" t="s">
        <v>166</v>
      </c>
      <c r="C90" s="10" t="s">
        <v>108</v>
      </c>
      <c r="D90" s="18" t="s">
        <v>88</v>
      </c>
      <c r="E90" s="12" t="s">
        <v>71</v>
      </c>
      <c r="F90" s="2">
        <f t="shared" si="0"/>
        <v>134</v>
      </c>
      <c r="G90" s="2">
        <v>66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2">
        <v>89</v>
      </c>
      <c r="B91" s="2"/>
      <c r="C91" s="2"/>
      <c r="D91" s="2"/>
      <c r="E91" s="2"/>
      <c r="F91" s="2">
        <f t="shared" si="0"/>
        <v>200</v>
      </c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2">
        <v>90</v>
      </c>
      <c r="B92" s="2"/>
      <c r="C92" s="2"/>
      <c r="D92" s="2"/>
      <c r="E92" s="2"/>
      <c r="F92" s="2">
        <f t="shared" si="0"/>
        <v>200</v>
      </c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2">
        <v>91</v>
      </c>
      <c r="B93" s="2"/>
      <c r="C93" s="2"/>
      <c r="D93" s="2"/>
      <c r="E93" s="2"/>
      <c r="F93" s="2">
        <f t="shared" si="0"/>
        <v>200</v>
      </c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2">
        <v>92</v>
      </c>
      <c r="B94" s="2"/>
      <c r="C94" s="2"/>
      <c r="D94" s="2"/>
      <c r="E94" s="2"/>
      <c r="F94" s="2">
        <f t="shared" si="0"/>
        <v>200</v>
      </c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2">
        <v>93</v>
      </c>
      <c r="B95" s="2"/>
      <c r="C95" s="2"/>
      <c r="D95" s="2"/>
      <c r="E95" s="2"/>
      <c r="F95" s="2">
        <f t="shared" si="0"/>
        <v>200</v>
      </c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2">
        <v>94</v>
      </c>
      <c r="B96" s="2"/>
      <c r="C96" s="2"/>
      <c r="D96" s="2"/>
      <c r="E96" s="2"/>
      <c r="F96" s="2">
        <f t="shared" si="0"/>
        <v>200</v>
      </c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2">
        <v>95</v>
      </c>
      <c r="B97" s="2"/>
      <c r="C97" s="2"/>
      <c r="D97" s="2"/>
      <c r="E97" s="2"/>
      <c r="F97" s="2">
        <f t="shared" si="0"/>
        <v>200</v>
      </c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2">
        <v>96</v>
      </c>
      <c r="B98" s="2"/>
      <c r="C98" s="2"/>
      <c r="D98" s="2"/>
      <c r="E98" s="2"/>
      <c r="F98" s="2">
        <f t="shared" si="0"/>
        <v>200</v>
      </c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2">
        <v>97</v>
      </c>
      <c r="B99" s="2"/>
      <c r="C99" s="2"/>
      <c r="D99" s="2"/>
      <c r="E99" s="2"/>
      <c r="F99" s="2">
        <f t="shared" si="0"/>
        <v>200</v>
      </c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2">
        <v>98</v>
      </c>
      <c r="B100" s="2"/>
      <c r="C100" s="2"/>
      <c r="D100" s="2"/>
      <c r="E100" s="2"/>
      <c r="F100" s="2">
        <f t="shared" si="0"/>
        <v>200</v>
      </c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2">
        <v>99</v>
      </c>
      <c r="B101" s="2"/>
      <c r="C101" s="2"/>
      <c r="D101" s="2"/>
      <c r="E101" s="2"/>
      <c r="F101" s="2">
        <f t="shared" si="0"/>
        <v>200</v>
      </c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2">
        <v>100</v>
      </c>
      <c r="B102" s="2"/>
      <c r="C102" s="2"/>
      <c r="D102" s="2"/>
      <c r="E102" s="2"/>
      <c r="F102" s="2">
        <f t="shared" si="0"/>
        <v>200</v>
      </c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2">
        <v>101</v>
      </c>
      <c r="B103" s="2"/>
      <c r="C103" s="2"/>
      <c r="D103" s="2"/>
      <c r="E103" s="2"/>
      <c r="F103" s="2">
        <f t="shared" si="0"/>
        <v>200</v>
      </c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2">
        <v>102</v>
      </c>
      <c r="B104" s="2"/>
      <c r="C104" s="2"/>
      <c r="D104" s="2"/>
      <c r="E104" s="2"/>
      <c r="F104" s="2">
        <f t="shared" si="0"/>
        <v>200</v>
      </c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2">
        <v>103</v>
      </c>
      <c r="B105" s="2"/>
      <c r="C105" s="2"/>
      <c r="D105" s="2"/>
      <c r="E105" s="2"/>
      <c r="F105" s="2">
        <f t="shared" si="0"/>
        <v>200</v>
      </c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2">
        <v>104</v>
      </c>
      <c r="B106" s="2"/>
      <c r="C106" s="2"/>
      <c r="D106" s="2"/>
      <c r="E106" s="2"/>
      <c r="F106" s="2">
        <f t="shared" si="0"/>
        <v>200</v>
      </c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2">
        <v>105</v>
      </c>
      <c r="B107" s="2"/>
      <c r="C107" s="2"/>
      <c r="D107" s="2"/>
      <c r="E107" s="2"/>
      <c r="F107" s="2">
        <f t="shared" si="0"/>
        <v>200</v>
      </c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2">
        <v>106</v>
      </c>
      <c r="B108" s="2"/>
      <c r="C108" s="2"/>
      <c r="D108" s="2"/>
      <c r="E108" s="2"/>
      <c r="F108" s="2">
        <f t="shared" si="0"/>
        <v>200</v>
      </c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2">
        <v>107</v>
      </c>
      <c r="B109" s="2"/>
      <c r="C109" s="2"/>
      <c r="D109" s="2"/>
      <c r="E109" s="2"/>
      <c r="F109" s="2">
        <f t="shared" si="0"/>
        <v>200</v>
      </c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2">
        <v>108</v>
      </c>
      <c r="B110" s="2"/>
      <c r="C110" s="2"/>
      <c r="D110" s="2"/>
      <c r="E110" s="2"/>
      <c r="F110" s="2">
        <f t="shared" si="0"/>
        <v>200</v>
      </c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2">
        <v>109</v>
      </c>
      <c r="B111" s="2"/>
      <c r="C111" s="2"/>
      <c r="D111" s="2"/>
      <c r="E111" s="2"/>
      <c r="F111" s="2">
        <f t="shared" si="0"/>
        <v>200</v>
      </c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2">
        <v>110</v>
      </c>
      <c r="B112" s="2"/>
      <c r="C112" s="2"/>
      <c r="D112" s="2"/>
      <c r="E112" s="2"/>
      <c r="F112" s="2">
        <f t="shared" si="0"/>
        <v>200</v>
      </c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2">
        <v>111</v>
      </c>
      <c r="B113" s="2"/>
      <c r="C113" s="2"/>
      <c r="D113" s="2"/>
      <c r="E113" s="2"/>
      <c r="F113" s="2">
        <f t="shared" si="0"/>
        <v>200</v>
      </c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2">
        <v>112</v>
      </c>
      <c r="B114" s="2"/>
      <c r="C114" s="2"/>
      <c r="D114" s="2"/>
      <c r="E114" s="2"/>
      <c r="F114" s="2">
        <f t="shared" si="0"/>
        <v>200</v>
      </c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2">
        <v>113</v>
      </c>
      <c r="B115" s="2"/>
      <c r="C115" s="2"/>
      <c r="D115" s="2"/>
      <c r="E115" s="2"/>
      <c r="F115" s="2">
        <f t="shared" si="0"/>
        <v>200</v>
      </c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2">
        <v>114</v>
      </c>
      <c r="B116" s="2"/>
      <c r="C116" s="2"/>
      <c r="D116" s="2"/>
      <c r="E116" s="2"/>
      <c r="F116" s="2">
        <f t="shared" si="0"/>
        <v>200</v>
      </c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2">
        <v>115</v>
      </c>
      <c r="B117" s="2"/>
      <c r="C117" s="2"/>
      <c r="D117" s="2"/>
      <c r="E117" s="2"/>
      <c r="F117" s="2">
        <f t="shared" si="0"/>
        <v>200</v>
      </c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2">
        <v>116</v>
      </c>
      <c r="B118" s="2"/>
      <c r="C118" s="2"/>
      <c r="D118" s="2"/>
      <c r="E118" s="2"/>
      <c r="F118" s="2">
        <f t="shared" si="0"/>
        <v>200</v>
      </c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2">
        <v>117</v>
      </c>
      <c r="B119" s="2"/>
      <c r="C119" s="2"/>
      <c r="D119" s="2"/>
      <c r="E119" s="2"/>
      <c r="F119" s="2">
        <f t="shared" si="0"/>
        <v>200</v>
      </c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2">
        <v>118</v>
      </c>
      <c r="B120" s="2"/>
      <c r="C120" s="2"/>
      <c r="D120" s="2"/>
      <c r="E120" s="2"/>
      <c r="F120" s="2">
        <f t="shared" si="0"/>
        <v>200</v>
      </c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2">
        <v>119</v>
      </c>
      <c r="B121" s="2"/>
      <c r="C121" s="2"/>
      <c r="D121" s="2"/>
      <c r="E121" s="2"/>
      <c r="F121" s="2">
        <f t="shared" si="0"/>
        <v>200</v>
      </c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2">
        <v>120</v>
      </c>
      <c r="B122" s="2"/>
      <c r="C122" s="2"/>
      <c r="D122" s="2"/>
      <c r="E122" s="2"/>
      <c r="F122" s="2">
        <f t="shared" si="0"/>
        <v>200</v>
      </c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2">
        <v>121</v>
      </c>
      <c r="B123" s="2"/>
      <c r="C123" s="2"/>
      <c r="D123" s="2"/>
      <c r="E123" s="2"/>
      <c r="F123" s="2">
        <f t="shared" si="0"/>
        <v>200</v>
      </c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2">
        <v>122</v>
      </c>
      <c r="B124" s="2"/>
      <c r="C124" s="2"/>
      <c r="D124" s="2"/>
      <c r="E124" s="2"/>
      <c r="F124" s="2">
        <f t="shared" si="0"/>
        <v>200</v>
      </c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2">
        <v>123</v>
      </c>
      <c r="B125" s="2"/>
      <c r="C125" s="2"/>
      <c r="D125" s="2"/>
      <c r="E125" s="2"/>
      <c r="F125" s="2">
        <f t="shared" si="0"/>
        <v>200</v>
      </c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2">
        <v>124</v>
      </c>
      <c r="B126" s="2"/>
      <c r="C126" s="2"/>
      <c r="D126" s="2"/>
      <c r="E126" s="2"/>
      <c r="F126" s="2">
        <f t="shared" si="0"/>
        <v>200</v>
      </c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2">
        <v>125</v>
      </c>
      <c r="B127" s="2"/>
      <c r="C127" s="2"/>
      <c r="D127" s="2"/>
      <c r="E127" s="2"/>
      <c r="F127" s="2">
        <f t="shared" si="0"/>
        <v>200</v>
      </c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2">
        <v>126</v>
      </c>
      <c r="B128" s="2"/>
      <c r="C128" s="2"/>
      <c r="D128" s="2"/>
      <c r="E128" s="2"/>
      <c r="F128" s="2">
        <f t="shared" si="0"/>
        <v>200</v>
      </c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2">
        <v>127</v>
      </c>
      <c r="B129" s="2"/>
      <c r="C129" s="2"/>
      <c r="D129" s="2"/>
      <c r="E129" s="2"/>
      <c r="F129" s="2">
        <f t="shared" si="0"/>
        <v>200</v>
      </c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2">
        <v>128</v>
      </c>
      <c r="B130" s="2"/>
      <c r="C130" s="2"/>
      <c r="D130" s="2"/>
      <c r="E130" s="2"/>
      <c r="F130" s="2">
        <f t="shared" si="0"/>
        <v>200</v>
      </c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2">
        <v>129</v>
      </c>
      <c r="B131" s="2"/>
      <c r="C131" s="2"/>
      <c r="D131" s="2"/>
      <c r="E131" s="2"/>
      <c r="F131" s="2">
        <f t="shared" si="0"/>
        <v>200</v>
      </c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2">
        <v>130</v>
      </c>
      <c r="B132" s="2"/>
      <c r="C132" s="2"/>
      <c r="D132" s="2"/>
      <c r="E132" s="2"/>
      <c r="F132" s="2">
        <f t="shared" si="0"/>
        <v>200</v>
      </c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2">
        <v>131</v>
      </c>
      <c r="B133" s="2"/>
      <c r="C133" s="2"/>
      <c r="D133" s="2"/>
      <c r="E133" s="2"/>
      <c r="F133" s="2">
        <f t="shared" si="0"/>
        <v>200</v>
      </c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2">
        <v>132</v>
      </c>
      <c r="B134" s="2"/>
      <c r="C134" s="2"/>
      <c r="D134" s="2"/>
      <c r="E134" s="2"/>
      <c r="F134" s="2">
        <f t="shared" si="0"/>
        <v>200</v>
      </c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2">
        <v>133</v>
      </c>
      <c r="B135" s="2"/>
      <c r="C135" s="2"/>
      <c r="D135" s="2"/>
      <c r="E135" s="2"/>
      <c r="F135" s="2">
        <f t="shared" si="0"/>
        <v>200</v>
      </c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2">
        <v>134</v>
      </c>
      <c r="B136" s="2"/>
      <c r="C136" s="2"/>
      <c r="D136" s="2"/>
      <c r="E136" s="2"/>
      <c r="F136" s="2">
        <f t="shared" si="0"/>
        <v>200</v>
      </c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2">
        <v>135</v>
      </c>
      <c r="B137" s="2"/>
      <c r="C137" s="2"/>
      <c r="D137" s="2"/>
      <c r="E137" s="2"/>
      <c r="F137" s="2">
        <f t="shared" si="0"/>
        <v>200</v>
      </c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2">
        <v>136</v>
      </c>
      <c r="B138" s="2"/>
      <c r="C138" s="2"/>
      <c r="D138" s="2"/>
      <c r="E138" s="2"/>
      <c r="F138" s="2">
        <f t="shared" si="0"/>
        <v>200</v>
      </c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2">
        <v>137</v>
      </c>
      <c r="B139" s="2"/>
      <c r="C139" s="2"/>
      <c r="D139" s="2"/>
      <c r="E139" s="2"/>
      <c r="F139" s="2">
        <f t="shared" si="0"/>
        <v>200</v>
      </c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2">
        <v>138</v>
      </c>
      <c r="B140" s="2"/>
      <c r="C140" s="2"/>
      <c r="D140" s="2"/>
      <c r="E140" s="2"/>
      <c r="F140" s="2">
        <f t="shared" si="0"/>
        <v>200</v>
      </c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2">
        <v>139</v>
      </c>
      <c r="B141" s="2"/>
      <c r="C141" s="2"/>
      <c r="D141" s="2"/>
      <c r="E141" s="2"/>
      <c r="F141" s="2">
        <f t="shared" si="0"/>
        <v>200</v>
      </c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2">
        <v>140</v>
      </c>
      <c r="B142" s="2"/>
      <c r="C142" s="2"/>
      <c r="D142" s="2"/>
      <c r="E142" s="2"/>
      <c r="F142" s="2">
        <f t="shared" si="0"/>
        <v>200</v>
      </c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2">
        <v>141</v>
      </c>
      <c r="B143" s="2"/>
      <c r="C143" s="2"/>
      <c r="D143" s="2"/>
      <c r="E143" s="2"/>
      <c r="F143" s="2">
        <f t="shared" si="0"/>
        <v>200</v>
      </c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2">
        <v>142</v>
      </c>
      <c r="B144" s="2"/>
      <c r="C144" s="2"/>
      <c r="D144" s="2"/>
      <c r="E144" s="2"/>
      <c r="F144" s="2">
        <f t="shared" si="0"/>
        <v>200</v>
      </c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2">
        <v>143</v>
      </c>
      <c r="B145" s="2"/>
      <c r="C145" s="2"/>
      <c r="D145" s="2"/>
      <c r="E145" s="2"/>
      <c r="F145" s="2">
        <f t="shared" si="0"/>
        <v>200</v>
      </c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2">
        <v>144</v>
      </c>
      <c r="B146" s="2"/>
      <c r="C146" s="2"/>
      <c r="D146" s="2"/>
      <c r="E146" s="2"/>
      <c r="F146" s="2">
        <f t="shared" si="0"/>
        <v>200</v>
      </c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2">
        <v>145</v>
      </c>
      <c r="B147" s="2"/>
      <c r="C147" s="2"/>
      <c r="D147" s="2"/>
      <c r="E147" s="2"/>
      <c r="F147" s="2">
        <f t="shared" si="0"/>
        <v>200</v>
      </c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2">
        <v>146</v>
      </c>
      <c r="B148" s="2"/>
      <c r="C148" s="2"/>
      <c r="D148" s="2"/>
      <c r="E148" s="2"/>
      <c r="F148" s="2">
        <f t="shared" si="0"/>
        <v>200</v>
      </c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2">
        <v>147</v>
      </c>
      <c r="B149" s="2"/>
      <c r="C149" s="2"/>
      <c r="D149" s="2"/>
      <c r="E149" s="2"/>
      <c r="F149" s="2">
        <f t="shared" si="0"/>
        <v>200</v>
      </c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2">
        <v>148</v>
      </c>
      <c r="B150" s="2"/>
      <c r="C150" s="2"/>
      <c r="D150" s="2"/>
      <c r="E150" s="2"/>
      <c r="F150" s="2">
        <f t="shared" si="0"/>
        <v>200</v>
      </c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2">
        <v>149</v>
      </c>
      <c r="B151" s="2"/>
      <c r="C151" s="2"/>
      <c r="D151" s="2"/>
      <c r="E151" s="2"/>
      <c r="F151" s="2">
        <f t="shared" si="0"/>
        <v>200</v>
      </c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2">
        <v>150</v>
      </c>
      <c r="B152" s="2"/>
      <c r="C152" s="2"/>
      <c r="D152" s="2"/>
      <c r="E152" s="2"/>
      <c r="F152" s="2">
        <f t="shared" si="0"/>
        <v>200</v>
      </c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2">
        <v>151</v>
      </c>
      <c r="B153" s="2"/>
      <c r="C153" s="2"/>
      <c r="D153" s="2"/>
      <c r="E153" s="2"/>
      <c r="F153" s="2">
        <f t="shared" si="0"/>
        <v>200</v>
      </c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2">
        <v>152</v>
      </c>
      <c r="B154" s="2"/>
      <c r="C154" s="2"/>
      <c r="D154" s="2"/>
      <c r="E154" s="2"/>
      <c r="F154" s="2">
        <f t="shared" si="0"/>
        <v>200</v>
      </c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2">
        <v>153</v>
      </c>
      <c r="B155" s="2"/>
      <c r="C155" s="2"/>
      <c r="D155" s="2"/>
      <c r="E155" s="2"/>
      <c r="F155" s="2">
        <f t="shared" si="0"/>
        <v>200</v>
      </c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2">
        <v>154</v>
      </c>
      <c r="B156" s="2"/>
      <c r="C156" s="2"/>
      <c r="D156" s="2"/>
      <c r="E156" s="2"/>
      <c r="F156" s="2">
        <f t="shared" si="0"/>
        <v>200</v>
      </c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2">
        <v>155</v>
      </c>
      <c r="B157" s="2"/>
      <c r="C157" s="2"/>
      <c r="D157" s="2"/>
      <c r="E157" s="2"/>
      <c r="F157" s="2">
        <f t="shared" si="0"/>
        <v>200</v>
      </c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2">
        <v>156</v>
      </c>
      <c r="B158" s="2"/>
      <c r="C158" s="2"/>
      <c r="D158" s="2"/>
      <c r="E158" s="2"/>
      <c r="F158" s="2">
        <f t="shared" si="0"/>
        <v>200</v>
      </c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2">
        <v>157</v>
      </c>
      <c r="B159" s="2"/>
      <c r="C159" s="2"/>
      <c r="D159" s="2"/>
      <c r="E159" s="2"/>
      <c r="F159" s="2">
        <f t="shared" si="0"/>
        <v>200</v>
      </c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2">
        <v>158</v>
      </c>
      <c r="B160" s="2"/>
      <c r="C160" s="2"/>
      <c r="D160" s="2"/>
      <c r="E160" s="2"/>
      <c r="F160" s="2">
        <f t="shared" si="0"/>
        <v>200</v>
      </c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2">
        <v>159</v>
      </c>
      <c r="B161" s="2"/>
      <c r="C161" s="2"/>
      <c r="D161" s="2"/>
      <c r="E161" s="2"/>
      <c r="F161" s="2">
        <f t="shared" si="0"/>
        <v>200</v>
      </c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2">
        <v>160</v>
      </c>
      <c r="B162" s="2"/>
      <c r="C162" s="2"/>
      <c r="D162" s="2"/>
      <c r="E162" s="2"/>
      <c r="F162" s="2">
        <f t="shared" si="0"/>
        <v>200</v>
      </c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2">
        <v>161</v>
      </c>
      <c r="B163" s="2"/>
      <c r="C163" s="2"/>
      <c r="D163" s="2"/>
      <c r="E163" s="2"/>
      <c r="F163" s="2">
        <f t="shared" si="0"/>
        <v>200</v>
      </c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2">
        <v>162</v>
      </c>
      <c r="B164" s="2"/>
      <c r="C164" s="2"/>
      <c r="D164" s="2"/>
      <c r="E164" s="2"/>
      <c r="F164" s="2">
        <f t="shared" si="0"/>
        <v>200</v>
      </c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2">
        <v>163</v>
      </c>
      <c r="B165" s="2"/>
      <c r="C165" s="2"/>
      <c r="D165" s="2"/>
      <c r="E165" s="2"/>
      <c r="F165" s="2">
        <f t="shared" si="0"/>
        <v>200</v>
      </c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2"/>
      <c r="B166" s="2"/>
      <c r="C166" s="2"/>
      <c r="D166" s="2"/>
      <c r="E166" s="2"/>
      <c r="F166" s="3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sheetProtection password="BC63" sheet="1" objects="1" scenarios="1"/>
  <autoFilter ref="B2:F165"/>
  <mergeCells count="1">
    <mergeCell ref="A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3.5" defaultRowHeight="15" customHeight="1" x14ac:dyDescent="0.2"/>
  <cols>
    <col min="1" max="1" width="13.83203125" customWidth="1"/>
    <col min="2" max="2" width="14.83203125" customWidth="1"/>
    <col min="3" max="3" width="13.83203125" customWidth="1"/>
    <col min="4" max="4" width="8.33203125" customWidth="1"/>
    <col min="5" max="5" width="22.5" customWidth="1"/>
    <col min="6" max="15" width="6.5" customWidth="1"/>
    <col min="16" max="26" width="10.5" customWidth="1"/>
  </cols>
  <sheetData>
    <row r="1" spans="1:26" ht="30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25">
      <c r="A2" s="4" t="s">
        <v>8</v>
      </c>
      <c r="B2" s="4" t="s">
        <v>9</v>
      </c>
      <c r="C2" s="5" t="s">
        <v>7</v>
      </c>
      <c r="D2" s="6">
        <v>210</v>
      </c>
      <c r="E2" s="8" t="str">
        <f t="shared" ref="E2:E17" si="0">CONCATENATE(A2," ",B2)</f>
        <v>CECCARINI  LUCA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4" t="s">
        <v>29</v>
      </c>
      <c r="B3" s="4" t="s">
        <v>30</v>
      </c>
      <c r="C3" s="5" t="s">
        <v>16</v>
      </c>
      <c r="D3" s="6">
        <v>209</v>
      </c>
      <c r="E3" s="8" t="str">
        <f t="shared" si="0"/>
        <v>GRASSI SIMONE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 x14ac:dyDescent="0.25">
      <c r="A4" s="4" t="s">
        <v>35</v>
      </c>
      <c r="B4" s="4" t="s">
        <v>36</v>
      </c>
      <c r="C4" s="5" t="s">
        <v>37</v>
      </c>
      <c r="D4" s="6">
        <v>209</v>
      </c>
      <c r="E4" s="8" t="str">
        <f t="shared" si="0"/>
        <v>BUSONI DANIELE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5">
      <c r="A5" s="4" t="s">
        <v>40</v>
      </c>
      <c r="B5" s="4" t="s">
        <v>42</v>
      </c>
      <c r="C5" s="5" t="s">
        <v>16</v>
      </c>
      <c r="D5" s="6">
        <v>208</v>
      </c>
      <c r="E5" s="8" t="str">
        <f t="shared" si="0"/>
        <v>GORI GIANFRANCO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25">
      <c r="A6" s="4" t="s">
        <v>57</v>
      </c>
      <c r="B6" s="4" t="s">
        <v>60</v>
      </c>
      <c r="C6" s="5" t="s">
        <v>25</v>
      </c>
      <c r="D6" s="6">
        <v>208</v>
      </c>
      <c r="E6" s="8" t="str">
        <f t="shared" si="0"/>
        <v>L'ABBATE  GIANLUCA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25">
      <c r="A7" s="4" t="s">
        <v>64</v>
      </c>
      <c r="B7" s="4" t="s">
        <v>65</v>
      </c>
      <c r="C7" s="5" t="s">
        <v>28</v>
      </c>
      <c r="D7" s="6">
        <v>207</v>
      </c>
      <c r="E7" s="8" t="str">
        <f t="shared" si="0"/>
        <v>COGONI  RICCARDO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25">
      <c r="A8" s="4" t="s">
        <v>66</v>
      </c>
      <c r="B8" s="4" t="s">
        <v>9</v>
      </c>
      <c r="C8" s="5" t="s">
        <v>25</v>
      </c>
      <c r="D8" s="6">
        <v>207</v>
      </c>
      <c r="E8" s="8" t="str">
        <f t="shared" si="0"/>
        <v>ROMANACCI LUCA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25">
      <c r="A9" s="4" t="s">
        <v>70</v>
      </c>
      <c r="B9" s="4" t="s">
        <v>24</v>
      </c>
      <c r="C9" s="5" t="s">
        <v>16</v>
      </c>
      <c r="D9" s="6">
        <v>206</v>
      </c>
      <c r="E9" s="8" t="str">
        <f t="shared" si="0"/>
        <v>BORGHESI ANDREA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 x14ac:dyDescent="0.25">
      <c r="A10" s="4" t="s">
        <v>72</v>
      </c>
      <c r="B10" s="4" t="s">
        <v>27</v>
      </c>
      <c r="C10" s="5" t="s">
        <v>16</v>
      </c>
      <c r="D10" s="6">
        <v>205</v>
      </c>
      <c r="E10" s="8" t="str">
        <f t="shared" si="0"/>
        <v>LA ROCCA ROBERTO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25">
      <c r="A11" s="4" t="s">
        <v>73</v>
      </c>
      <c r="B11" s="4" t="s">
        <v>74</v>
      </c>
      <c r="C11" s="5" t="s">
        <v>25</v>
      </c>
      <c r="D11" s="6">
        <v>205</v>
      </c>
      <c r="E11" s="8" t="str">
        <f t="shared" si="0"/>
        <v>MARCEDDU FABRIZIO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25">
      <c r="A12" s="4" t="s">
        <v>75</v>
      </c>
      <c r="B12" s="4" t="s">
        <v>32</v>
      </c>
      <c r="C12" s="5" t="s">
        <v>16</v>
      </c>
      <c r="D12" s="6">
        <v>205</v>
      </c>
      <c r="E12" s="8" t="str">
        <f t="shared" si="0"/>
        <v>CHELONI FRANCESCO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25">
      <c r="A13" s="4" t="s">
        <v>76</v>
      </c>
      <c r="B13" s="4" t="s">
        <v>77</v>
      </c>
      <c r="C13" s="5" t="s">
        <v>16</v>
      </c>
      <c r="D13" s="6">
        <v>204</v>
      </c>
      <c r="E13" s="8" t="str">
        <f t="shared" si="0"/>
        <v>BARTOLI MATTEO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25">
      <c r="A14" s="4" t="s">
        <v>78</v>
      </c>
      <c r="B14" s="4" t="s">
        <v>15</v>
      </c>
      <c r="C14" s="5" t="s">
        <v>16</v>
      </c>
      <c r="D14" s="6">
        <v>204</v>
      </c>
      <c r="E14" s="8" t="str">
        <f t="shared" si="0"/>
        <v>CIAPETTI ALESSIO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 x14ac:dyDescent="0.25">
      <c r="A15" s="4" t="s">
        <v>29</v>
      </c>
      <c r="B15" s="4" t="s">
        <v>80</v>
      </c>
      <c r="C15" s="5" t="s">
        <v>16</v>
      </c>
      <c r="D15" s="6">
        <v>203</v>
      </c>
      <c r="E15" s="8" t="str">
        <f t="shared" si="0"/>
        <v>GRASSI MASSIMO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 x14ac:dyDescent="0.25">
      <c r="A16" s="4" t="s">
        <v>81</v>
      </c>
      <c r="B16" s="4" t="s">
        <v>58</v>
      </c>
      <c r="C16" s="5" t="s">
        <v>16</v>
      </c>
      <c r="D16" s="6">
        <v>203</v>
      </c>
      <c r="E16" s="8" t="str">
        <f t="shared" si="0"/>
        <v>GERACI MARCO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 x14ac:dyDescent="0.25">
      <c r="A17" s="4" t="s">
        <v>82</v>
      </c>
      <c r="B17" s="4" t="s">
        <v>83</v>
      </c>
      <c r="C17" s="5" t="s">
        <v>25</v>
      </c>
      <c r="D17" s="6">
        <v>203</v>
      </c>
      <c r="E17" s="8" t="str">
        <f t="shared" si="0"/>
        <v>ANICHINI ALDO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2"/>
      <c r="B18" s="2"/>
      <c r="C18" s="2"/>
      <c r="D18" s="2"/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2"/>
      <c r="B19" s="2"/>
      <c r="C19" s="2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2"/>
      <c r="B20" s="2"/>
      <c r="C20" s="2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2"/>
      <c r="B21" s="2"/>
      <c r="C21" s="2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3.5" defaultRowHeight="15" customHeight="1" x14ac:dyDescent="0.2"/>
  <cols>
    <col min="1" max="1" width="13.83203125" customWidth="1"/>
    <col min="2" max="2" width="14.83203125" customWidth="1"/>
    <col min="3" max="3" width="13.83203125" customWidth="1"/>
    <col min="4" max="4" width="8.33203125" customWidth="1"/>
    <col min="5" max="5" width="12" customWidth="1"/>
    <col min="6" max="15" width="6.5" customWidth="1"/>
    <col min="16" max="26" width="10.5" customWidth="1"/>
  </cols>
  <sheetData>
    <row r="1" spans="1:26" ht="30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25">
      <c r="A2" s="4" t="s">
        <v>5</v>
      </c>
      <c r="B2" s="4" t="s">
        <v>6</v>
      </c>
      <c r="C2" s="5" t="s">
        <v>7</v>
      </c>
      <c r="D2" s="6">
        <v>203</v>
      </c>
      <c r="E2" s="7" t="str">
        <f t="shared" ref="E2:E17" si="0">CONCATENATE(A2," ",B2)</f>
        <v>LOMBARDI ALBERTO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4" t="s">
        <v>10</v>
      </c>
      <c r="B3" s="4" t="s">
        <v>11</v>
      </c>
      <c r="C3" s="5" t="s">
        <v>12</v>
      </c>
      <c r="D3" s="6">
        <v>203</v>
      </c>
      <c r="E3" s="7" t="str">
        <f t="shared" si="0"/>
        <v>NEPI FABIO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 x14ac:dyDescent="0.25">
      <c r="A4" s="4" t="s">
        <v>14</v>
      </c>
      <c r="B4" s="4" t="s">
        <v>15</v>
      </c>
      <c r="C4" s="5" t="s">
        <v>16</v>
      </c>
      <c r="D4" s="6">
        <v>202</v>
      </c>
      <c r="E4" s="7" t="str">
        <f t="shared" si="0"/>
        <v>FIESOLI ALESSIO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5">
      <c r="A5" s="4" t="s">
        <v>17</v>
      </c>
      <c r="B5" s="4" t="s">
        <v>11</v>
      </c>
      <c r="C5" s="5" t="s">
        <v>18</v>
      </c>
      <c r="D5" s="6">
        <v>202</v>
      </c>
      <c r="E5" s="7" t="str">
        <f t="shared" si="0"/>
        <v>SELMI FABIO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25">
      <c r="A6" s="4" t="s">
        <v>19</v>
      </c>
      <c r="B6" s="4" t="s">
        <v>20</v>
      </c>
      <c r="C6" s="5" t="s">
        <v>18</v>
      </c>
      <c r="D6" s="6">
        <v>202</v>
      </c>
      <c r="E6" s="7" t="str">
        <f t="shared" si="0"/>
        <v>CANEPA  VITTORIO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25">
      <c r="A7" s="4" t="s">
        <v>21</v>
      </c>
      <c r="B7" s="4" t="s">
        <v>22</v>
      </c>
      <c r="C7" s="5" t="s">
        <v>16</v>
      </c>
      <c r="D7" s="6">
        <v>202</v>
      </c>
      <c r="E7" s="7" t="str">
        <f t="shared" si="0"/>
        <v>DECARIA LEONARDO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25">
      <c r="A8" s="4" t="s">
        <v>23</v>
      </c>
      <c r="B8" s="4" t="s">
        <v>24</v>
      </c>
      <c r="C8" s="5" t="s">
        <v>25</v>
      </c>
      <c r="D8" s="6">
        <v>202</v>
      </c>
      <c r="E8" s="7" t="str">
        <f t="shared" si="0"/>
        <v>CASTELLANI ANDREA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25">
      <c r="A9" s="4" t="s">
        <v>26</v>
      </c>
      <c r="B9" s="4" t="s">
        <v>27</v>
      </c>
      <c r="C9" s="5" t="s">
        <v>28</v>
      </c>
      <c r="D9" s="6">
        <v>202</v>
      </c>
      <c r="E9" s="7" t="str">
        <f t="shared" si="0"/>
        <v>CASTELLANO ROBERTO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 x14ac:dyDescent="0.25">
      <c r="A10" s="4" t="s">
        <v>31</v>
      </c>
      <c r="B10" s="4" t="s">
        <v>32</v>
      </c>
      <c r="C10" s="5" t="s">
        <v>28</v>
      </c>
      <c r="D10" s="6">
        <v>202</v>
      </c>
      <c r="E10" s="7" t="str">
        <f t="shared" si="0"/>
        <v>CIANTELLI FRANCESCO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25">
      <c r="A11" s="4" t="s">
        <v>33</v>
      </c>
      <c r="B11" s="4" t="s">
        <v>34</v>
      </c>
      <c r="C11" s="5" t="s">
        <v>28</v>
      </c>
      <c r="D11" s="6">
        <v>201</v>
      </c>
      <c r="E11" s="7" t="str">
        <f t="shared" si="0"/>
        <v>MACHI' GIOVANNI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25">
      <c r="A12" s="4" t="s">
        <v>38</v>
      </c>
      <c r="B12" s="4" t="s">
        <v>22</v>
      </c>
      <c r="C12" s="5" t="s">
        <v>16</v>
      </c>
      <c r="D12" s="6">
        <v>201</v>
      </c>
      <c r="E12" s="7" t="str">
        <f t="shared" si="0"/>
        <v>MOSCHI LEONARDO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25">
      <c r="A13" s="4" t="s">
        <v>45</v>
      </c>
      <c r="B13" s="4" t="s">
        <v>47</v>
      </c>
      <c r="C13" s="5" t="s">
        <v>25</v>
      </c>
      <c r="D13" s="6">
        <v>201</v>
      </c>
      <c r="E13" s="7" t="str">
        <f t="shared" si="0"/>
        <v>NUCCI GIANNI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25">
      <c r="A14" s="4" t="s">
        <v>56</v>
      </c>
      <c r="B14" s="4" t="s">
        <v>58</v>
      </c>
      <c r="C14" s="5" t="s">
        <v>59</v>
      </c>
      <c r="D14" s="6">
        <v>201</v>
      </c>
      <c r="E14" s="7" t="str">
        <f t="shared" si="0"/>
        <v>MONTAGNANI MARCO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 x14ac:dyDescent="0.25">
      <c r="A15" s="4" t="s">
        <v>62</v>
      </c>
      <c r="B15" s="4" t="s">
        <v>9</v>
      </c>
      <c r="C15" s="5" t="s">
        <v>63</v>
      </c>
      <c r="D15" s="6">
        <v>200</v>
      </c>
      <c r="E15" s="7" t="str">
        <f t="shared" si="0"/>
        <v>BEZZI LUCA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 x14ac:dyDescent="0.25">
      <c r="A16" s="4" t="s">
        <v>67</v>
      </c>
      <c r="B16" s="4" t="s">
        <v>68</v>
      </c>
      <c r="C16" s="5" t="s">
        <v>25</v>
      </c>
      <c r="D16" s="6">
        <v>200</v>
      </c>
      <c r="E16" s="7" t="str">
        <f t="shared" si="0"/>
        <v>FIORENTINI FABIANO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 x14ac:dyDescent="0.25">
      <c r="A17" s="4" t="s">
        <v>69</v>
      </c>
      <c r="B17" s="4" t="s">
        <v>58</v>
      </c>
      <c r="C17" s="5" t="s">
        <v>71</v>
      </c>
      <c r="D17" s="6">
        <v>200</v>
      </c>
      <c r="E17" s="7" t="str">
        <f t="shared" si="0"/>
        <v>MOSCHINI MARCO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2"/>
      <c r="B18" s="2"/>
      <c r="C18" s="2"/>
      <c r="D18" s="2"/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2"/>
      <c r="B19" s="2"/>
      <c r="C19" s="2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2"/>
      <c r="B20" s="2"/>
      <c r="C20" s="2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2"/>
      <c r="B21" s="2"/>
      <c r="C21" s="2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3.5" defaultRowHeight="15" customHeight="1" x14ac:dyDescent="0.2"/>
  <cols>
    <col min="1" max="1" width="13.83203125" customWidth="1"/>
    <col min="2" max="2" width="14.83203125" customWidth="1"/>
    <col min="3" max="3" width="14.33203125" customWidth="1"/>
    <col min="4" max="4" width="8.33203125" customWidth="1"/>
    <col min="5" max="5" width="14.33203125" customWidth="1"/>
    <col min="6" max="15" width="6.5" customWidth="1"/>
    <col min="16" max="26" width="10.5" customWidth="1"/>
  </cols>
  <sheetData>
    <row r="1" spans="1:26" ht="30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25">
      <c r="A2" s="23" t="s">
        <v>89</v>
      </c>
      <c r="B2" s="23" t="s">
        <v>90</v>
      </c>
      <c r="C2" s="24" t="s">
        <v>59</v>
      </c>
      <c r="D2" s="25">
        <v>200</v>
      </c>
      <c r="E2" s="8" t="str">
        <f t="shared" ref="E2:E17" si="0">CONCATENATE(A2," ",B2)</f>
        <v>SAMPIERI CARLO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23" t="s">
        <v>93</v>
      </c>
      <c r="B3" s="23" t="s">
        <v>32</v>
      </c>
      <c r="C3" s="26" t="s">
        <v>94</v>
      </c>
      <c r="D3" s="25">
        <v>199</v>
      </c>
      <c r="E3" s="8" t="str">
        <f t="shared" si="0"/>
        <v>LOMBARDO FRANCESCO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 x14ac:dyDescent="0.25">
      <c r="A4" s="23" t="s">
        <v>95</v>
      </c>
      <c r="B4" s="23" t="s">
        <v>60</v>
      </c>
      <c r="C4" s="24" t="s">
        <v>16</v>
      </c>
      <c r="D4" s="25">
        <v>199</v>
      </c>
      <c r="E4" s="8" t="str">
        <f t="shared" si="0"/>
        <v>BINI GIANLUCA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5">
      <c r="A5" s="23" t="s">
        <v>96</v>
      </c>
      <c r="B5" s="23" t="s">
        <v>30</v>
      </c>
      <c r="C5" s="24" t="s">
        <v>97</v>
      </c>
      <c r="D5" s="25">
        <v>199</v>
      </c>
      <c r="E5" s="8" t="str">
        <f t="shared" si="0"/>
        <v>VETTORI SIMONE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25">
      <c r="A6" s="23" t="s">
        <v>98</v>
      </c>
      <c r="B6" s="23" t="s">
        <v>99</v>
      </c>
      <c r="C6" s="24" t="s">
        <v>18</v>
      </c>
      <c r="D6" s="25">
        <v>199</v>
      </c>
      <c r="E6" s="8" t="str">
        <f t="shared" si="0"/>
        <v>GRONCHI EMILIANO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25">
      <c r="A7" s="23" t="s">
        <v>100</v>
      </c>
      <c r="B7" s="23" t="s">
        <v>101</v>
      </c>
      <c r="C7" s="24" t="s">
        <v>28</v>
      </c>
      <c r="D7" s="25">
        <v>199</v>
      </c>
      <c r="E7" s="8" t="str">
        <f t="shared" si="0"/>
        <v>QUARATESI MAURO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25">
      <c r="A8" s="23" t="s">
        <v>102</v>
      </c>
      <c r="B8" s="23" t="s">
        <v>103</v>
      </c>
      <c r="C8" s="26" t="s">
        <v>94</v>
      </c>
      <c r="D8" s="25">
        <v>198</v>
      </c>
      <c r="E8" s="8" t="str">
        <f t="shared" si="0"/>
        <v>CALAMAI CLAUDIO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25">
      <c r="A9" s="23" t="s">
        <v>106</v>
      </c>
      <c r="B9" s="23" t="s">
        <v>24</v>
      </c>
      <c r="C9" s="24" t="s">
        <v>12</v>
      </c>
      <c r="D9" s="25">
        <v>198</v>
      </c>
      <c r="E9" s="8" t="str">
        <f t="shared" si="0"/>
        <v>TOMARCHIO ANDREA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 x14ac:dyDescent="0.25">
      <c r="A10" s="23" t="s">
        <v>107</v>
      </c>
      <c r="B10" s="23" t="s">
        <v>108</v>
      </c>
      <c r="C10" s="24" t="s">
        <v>25</v>
      </c>
      <c r="D10" s="25">
        <v>198</v>
      </c>
      <c r="E10" s="8" t="str">
        <f t="shared" si="0"/>
        <v>BAGNOLI ALESSANDRO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25">
      <c r="A11" s="23" t="s">
        <v>109</v>
      </c>
      <c r="B11" s="23" t="s">
        <v>60</v>
      </c>
      <c r="C11" s="24" t="s">
        <v>37</v>
      </c>
      <c r="D11" s="25">
        <v>198</v>
      </c>
      <c r="E11" s="8" t="str">
        <f t="shared" si="0"/>
        <v>FIORI GIANLUCA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25">
      <c r="A12" s="23" t="s">
        <v>110</v>
      </c>
      <c r="B12" s="23" t="s">
        <v>34</v>
      </c>
      <c r="C12" s="24" t="s">
        <v>37</v>
      </c>
      <c r="D12" s="25">
        <v>198</v>
      </c>
      <c r="E12" s="8" t="str">
        <f t="shared" si="0"/>
        <v>BOLOGNESI GIOVANNI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25">
      <c r="A13" s="23" t="s">
        <v>111</v>
      </c>
      <c r="B13" s="23" t="s">
        <v>112</v>
      </c>
      <c r="C13" s="24" t="s">
        <v>37</v>
      </c>
      <c r="D13" s="25">
        <v>198</v>
      </c>
      <c r="E13" s="8" t="str">
        <f t="shared" si="0"/>
        <v>CASAGLI REMO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25">
      <c r="A14" s="23" t="s">
        <v>82</v>
      </c>
      <c r="B14" s="23" t="s">
        <v>15</v>
      </c>
      <c r="C14" s="24" t="s">
        <v>25</v>
      </c>
      <c r="D14" s="25">
        <v>197</v>
      </c>
      <c r="E14" s="8" t="str">
        <f t="shared" si="0"/>
        <v>ANICHINI ALESSIO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 x14ac:dyDescent="0.25">
      <c r="A15" s="23" t="s">
        <v>113</v>
      </c>
      <c r="B15" s="23" t="s">
        <v>114</v>
      </c>
      <c r="C15" s="24" t="s">
        <v>16</v>
      </c>
      <c r="D15" s="25">
        <v>197</v>
      </c>
      <c r="E15" s="8" t="str">
        <f t="shared" si="0"/>
        <v>DOLFI MASSIMILIANO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 x14ac:dyDescent="0.25">
      <c r="A16" s="23" t="s">
        <v>117</v>
      </c>
      <c r="B16" s="23" t="s">
        <v>118</v>
      </c>
      <c r="C16" s="24" t="s">
        <v>16</v>
      </c>
      <c r="D16" s="25">
        <v>197</v>
      </c>
      <c r="E16" s="8" t="str">
        <f t="shared" si="0"/>
        <v>BORETTI  PAOLO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 x14ac:dyDescent="0.25">
      <c r="A17" s="23" t="s">
        <v>119</v>
      </c>
      <c r="B17" s="23" t="s">
        <v>120</v>
      </c>
      <c r="C17" s="24" t="s">
        <v>71</v>
      </c>
      <c r="D17" s="25">
        <v>197</v>
      </c>
      <c r="E17" s="8" t="str">
        <f t="shared" si="0"/>
        <v>GRAGNANI NICOLA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2"/>
      <c r="B18" s="2"/>
      <c r="C18" s="2"/>
      <c r="D18" s="2"/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2"/>
      <c r="B19" s="2"/>
      <c r="C19" s="2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2"/>
      <c r="B20" s="2"/>
      <c r="C20" s="2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2"/>
      <c r="B21" s="2"/>
      <c r="C21" s="2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3.5" defaultRowHeight="15" customHeight="1" x14ac:dyDescent="0.2"/>
  <cols>
    <col min="1" max="1" width="13.83203125" customWidth="1"/>
    <col min="2" max="2" width="14.83203125" customWidth="1"/>
    <col min="3" max="3" width="14.33203125" customWidth="1"/>
    <col min="4" max="4" width="8.33203125" customWidth="1"/>
    <col min="5" max="5" width="12" customWidth="1"/>
    <col min="6" max="15" width="6.5" customWidth="1"/>
    <col min="16" max="26" width="10.5" customWidth="1"/>
  </cols>
  <sheetData>
    <row r="1" spans="1:26" ht="30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25">
      <c r="A2" s="23" t="s">
        <v>64</v>
      </c>
      <c r="B2" s="23" t="s">
        <v>22</v>
      </c>
      <c r="C2" s="24" t="s">
        <v>28</v>
      </c>
      <c r="D2" s="25">
        <v>196</v>
      </c>
      <c r="E2" s="8" t="str">
        <f t="shared" ref="E2:E28" si="0">CONCATENATE(A2," ",B2)</f>
        <v>COGONI  LEONARDO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23" t="s">
        <v>122</v>
      </c>
      <c r="B3" s="23" t="s">
        <v>24</v>
      </c>
      <c r="C3" s="24" t="s">
        <v>12</v>
      </c>
      <c r="D3" s="25">
        <v>196</v>
      </c>
      <c r="E3" s="8" t="str">
        <f t="shared" si="0"/>
        <v>MARTINO ANDREA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 x14ac:dyDescent="0.25">
      <c r="A4" s="23" t="s">
        <v>123</v>
      </c>
      <c r="B4" s="23" t="s">
        <v>124</v>
      </c>
      <c r="C4" s="24" t="s">
        <v>18</v>
      </c>
      <c r="D4" s="25">
        <v>196</v>
      </c>
      <c r="E4" s="8" t="str">
        <f t="shared" si="0"/>
        <v>SANTONI STEFANO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5">
      <c r="A5" s="23" t="s">
        <v>125</v>
      </c>
      <c r="B5" s="23" t="s">
        <v>126</v>
      </c>
      <c r="C5" s="24" t="s">
        <v>94</v>
      </c>
      <c r="D5" s="25">
        <v>196</v>
      </c>
      <c r="E5" s="8" t="str">
        <f t="shared" si="0"/>
        <v>BARBINI FILIPPO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25">
      <c r="A6" s="23" t="s">
        <v>67</v>
      </c>
      <c r="B6" s="23" t="s">
        <v>15</v>
      </c>
      <c r="C6" s="24" t="s">
        <v>25</v>
      </c>
      <c r="D6" s="25">
        <v>195</v>
      </c>
      <c r="E6" s="8" t="str">
        <f t="shared" si="0"/>
        <v>FIORENTINI ALESSIO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25">
      <c r="A7" s="23" t="s">
        <v>127</v>
      </c>
      <c r="B7" s="23" t="s">
        <v>58</v>
      </c>
      <c r="C7" s="24" t="s">
        <v>37</v>
      </c>
      <c r="D7" s="25">
        <v>195</v>
      </c>
      <c r="E7" s="8" t="str">
        <f t="shared" si="0"/>
        <v>CASTAGNI MARCO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25">
      <c r="A8" s="23" t="s">
        <v>128</v>
      </c>
      <c r="B8" s="23" t="s">
        <v>108</v>
      </c>
      <c r="C8" s="24" t="s">
        <v>18</v>
      </c>
      <c r="D8" s="25">
        <v>195</v>
      </c>
      <c r="E8" s="8" t="str">
        <f t="shared" si="0"/>
        <v>REGGIO ALESSANDRO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25">
      <c r="A9" s="23" t="s">
        <v>129</v>
      </c>
      <c r="B9" s="23" t="s">
        <v>130</v>
      </c>
      <c r="C9" s="24" t="s">
        <v>28</v>
      </c>
      <c r="D9" s="25">
        <v>195</v>
      </c>
      <c r="E9" s="8" t="str">
        <f t="shared" si="0"/>
        <v>MANTERI EDOARDO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 x14ac:dyDescent="0.25">
      <c r="A10" s="23" t="s">
        <v>131</v>
      </c>
      <c r="B10" s="23" t="s">
        <v>132</v>
      </c>
      <c r="C10" s="24" t="s">
        <v>94</v>
      </c>
      <c r="D10" s="25">
        <v>194</v>
      </c>
      <c r="E10" s="8" t="str">
        <f t="shared" si="0"/>
        <v>FERRANTI ANTONIO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25">
      <c r="A11" s="23" t="s">
        <v>133</v>
      </c>
      <c r="B11" s="23" t="s">
        <v>120</v>
      </c>
      <c r="C11" s="24" t="s">
        <v>12</v>
      </c>
      <c r="D11" s="25">
        <v>194</v>
      </c>
      <c r="E11" s="8" t="str">
        <f t="shared" si="0"/>
        <v>TOGNETTI NICOLA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25">
      <c r="A12" s="23" t="s">
        <v>134</v>
      </c>
      <c r="B12" s="23" t="s">
        <v>135</v>
      </c>
      <c r="C12" s="24" t="s">
        <v>12</v>
      </c>
      <c r="D12" s="25">
        <v>194</v>
      </c>
      <c r="E12" s="8" t="str">
        <f t="shared" si="0"/>
        <v>MAGAGNINI FEDERICO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25">
      <c r="A13" s="23" t="s">
        <v>136</v>
      </c>
      <c r="B13" s="23" t="s">
        <v>137</v>
      </c>
      <c r="C13" s="26" t="s">
        <v>7</v>
      </c>
      <c r="D13" s="25">
        <v>194</v>
      </c>
      <c r="E13" s="8" t="str">
        <f t="shared" si="0"/>
        <v>CALDINI GUIDO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25">
      <c r="A14" s="23" t="s">
        <v>104</v>
      </c>
      <c r="B14" s="23" t="s">
        <v>124</v>
      </c>
      <c r="C14" s="24" t="s">
        <v>25</v>
      </c>
      <c r="D14" s="25">
        <v>194</v>
      </c>
      <c r="E14" s="8" t="str">
        <f t="shared" si="0"/>
        <v>PAOLI STEFANO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 x14ac:dyDescent="0.25">
      <c r="A15" s="23" t="s">
        <v>138</v>
      </c>
      <c r="B15" s="27" t="s">
        <v>139</v>
      </c>
      <c r="C15" s="24" t="s">
        <v>16</v>
      </c>
      <c r="D15" s="25">
        <v>193</v>
      </c>
      <c r="E15" s="8" t="str">
        <f t="shared" si="0"/>
        <v>PETRUZZI IURI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 x14ac:dyDescent="0.25">
      <c r="A16" s="23" t="s">
        <v>140</v>
      </c>
      <c r="B16" s="23" t="s">
        <v>58</v>
      </c>
      <c r="C16" s="24" t="s">
        <v>7</v>
      </c>
      <c r="D16" s="25">
        <v>193</v>
      </c>
      <c r="E16" s="8" t="str">
        <f t="shared" si="0"/>
        <v>MECCARIELLO MARCO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 x14ac:dyDescent="0.25">
      <c r="A17" s="23" t="s">
        <v>142</v>
      </c>
      <c r="B17" s="23" t="s">
        <v>124</v>
      </c>
      <c r="C17" s="24" t="s">
        <v>71</v>
      </c>
      <c r="D17" s="25">
        <v>192</v>
      </c>
      <c r="E17" s="8" t="str">
        <f t="shared" si="0"/>
        <v>CAGNONI  STEFANO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 x14ac:dyDescent="0.25">
      <c r="A18" s="23" t="s">
        <v>143</v>
      </c>
      <c r="B18" s="23" t="s">
        <v>135</v>
      </c>
      <c r="C18" s="24" t="s">
        <v>12</v>
      </c>
      <c r="D18" s="25">
        <v>192</v>
      </c>
      <c r="E18" s="8" t="str">
        <f t="shared" si="0"/>
        <v>BIASCI FEDERICO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 x14ac:dyDescent="0.25">
      <c r="A19" s="23" t="s">
        <v>144</v>
      </c>
      <c r="B19" s="23" t="s">
        <v>77</v>
      </c>
      <c r="C19" s="24" t="s">
        <v>28</v>
      </c>
      <c r="D19" s="25">
        <v>192</v>
      </c>
      <c r="E19" s="8" t="str">
        <f t="shared" si="0"/>
        <v>MARTINELLI MATTEO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 x14ac:dyDescent="0.25">
      <c r="A20" s="23" t="s">
        <v>145</v>
      </c>
      <c r="B20" s="23" t="s">
        <v>146</v>
      </c>
      <c r="C20" s="24" t="s">
        <v>16</v>
      </c>
      <c r="D20" s="25">
        <v>191</v>
      </c>
      <c r="E20" s="8" t="str">
        <f t="shared" si="0"/>
        <v>CETARINI MARCELLO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 x14ac:dyDescent="0.25">
      <c r="A21" s="23" t="s">
        <v>149</v>
      </c>
      <c r="B21" s="23" t="s">
        <v>24</v>
      </c>
      <c r="C21" s="24" t="s">
        <v>18</v>
      </c>
      <c r="D21" s="25">
        <v>190</v>
      </c>
      <c r="E21" s="8" t="str">
        <f t="shared" si="0"/>
        <v>VANACORE ANDREA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 x14ac:dyDescent="0.25">
      <c r="A22" s="23" t="s">
        <v>150</v>
      </c>
      <c r="B22" s="23" t="s">
        <v>24</v>
      </c>
      <c r="C22" s="24" t="s">
        <v>94</v>
      </c>
      <c r="D22" s="25">
        <v>189</v>
      </c>
      <c r="E22" s="8" t="str">
        <f t="shared" si="0"/>
        <v>MARTELLI ANDREA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 x14ac:dyDescent="0.25">
      <c r="A23" s="23" t="s">
        <v>151</v>
      </c>
      <c r="B23" s="23" t="s">
        <v>30</v>
      </c>
      <c r="C23" s="24" t="s">
        <v>12</v>
      </c>
      <c r="D23" s="25">
        <v>188</v>
      </c>
      <c r="E23" s="8" t="str">
        <f t="shared" si="0"/>
        <v>CAVALLINI SIMONE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 x14ac:dyDescent="0.25">
      <c r="A24" s="23" t="s">
        <v>156</v>
      </c>
      <c r="B24" s="23" t="s">
        <v>32</v>
      </c>
      <c r="C24" s="24" t="s">
        <v>28</v>
      </c>
      <c r="D24" s="25">
        <v>184</v>
      </c>
      <c r="E24" s="8" t="str">
        <f t="shared" si="0"/>
        <v>LANDI FRANCESCO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 x14ac:dyDescent="0.25">
      <c r="A25" s="23" t="s">
        <v>157</v>
      </c>
      <c r="B25" s="23" t="s">
        <v>158</v>
      </c>
      <c r="C25" s="24" t="s">
        <v>7</v>
      </c>
      <c r="D25" s="25">
        <v>182</v>
      </c>
      <c r="E25" s="8" t="str">
        <f t="shared" si="0"/>
        <v>PRESTA PIERDOMENICO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 x14ac:dyDescent="0.25">
      <c r="A26" s="23" t="s">
        <v>162</v>
      </c>
      <c r="B26" s="23" t="s">
        <v>163</v>
      </c>
      <c r="C26" s="24" t="s">
        <v>94</v>
      </c>
      <c r="D26" s="25">
        <v>180</v>
      </c>
      <c r="E26" s="8" t="str">
        <f t="shared" si="0"/>
        <v>DE LUCCHI GIANCARLO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 x14ac:dyDescent="0.25">
      <c r="A27" s="23" t="s">
        <v>165</v>
      </c>
      <c r="B27" s="23" t="s">
        <v>58</v>
      </c>
      <c r="C27" s="24" t="s">
        <v>97</v>
      </c>
      <c r="D27" s="25">
        <v>177</v>
      </c>
      <c r="E27" s="8" t="str">
        <f t="shared" si="0"/>
        <v>GALLICANI MARCO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 x14ac:dyDescent="0.25">
      <c r="A28" s="23" t="s">
        <v>166</v>
      </c>
      <c r="B28" s="23" t="s">
        <v>108</v>
      </c>
      <c r="C28" s="24" t="s">
        <v>71</v>
      </c>
      <c r="D28" s="25">
        <v>134</v>
      </c>
      <c r="E28" s="8" t="str">
        <f t="shared" si="0"/>
        <v>CHIFENTI ALESSANDRO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2"/>
      <c r="B29" s="2"/>
      <c r="C29" s="2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3.5" defaultRowHeight="15" customHeight="1" x14ac:dyDescent="0.2"/>
  <cols>
    <col min="1" max="1" width="13.83203125" customWidth="1"/>
    <col min="2" max="2" width="14.83203125" customWidth="1"/>
    <col min="3" max="3" width="14.33203125" customWidth="1"/>
    <col min="4" max="4" width="8.33203125" customWidth="1"/>
    <col min="5" max="5" width="13.5" customWidth="1"/>
    <col min="6" max="15" width="6.5" customWidth="1"/>
    <col min="16" max="26" width="10.5" customWidth="1"/>
  </cols>
  <sheetData>
    <row r="1" spans="1:26" ht="30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25">
      <c r="A2" s="23" t="s">
        <v>84</v>
      </c>
      <c r="B2" s="23" t="s">
        <v>85</v>
      </c>
      <c r="C2" s="24" t="s">
        <v>25</v>
      </c>
      <c r="D2" s="25">
        <v>207</v>
      </c>
      <c r="E2" s="8" t="str">
        <f t="shared" ref="E2:E14" si="0">CONCATENATE(A2," ",B2)</f>
        <v>CIULLO CHIARA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23" t="s">
        <v>8</v>
      </c>
      <c r="B3" s="23" t="s">
        <v>91</v>
      </c>
      <c r="C3" s="24" t="s">
        <v>7</v>
      </c>
      <c r="D3" s="25">
        <v>200</v>
      </c>
      <c r="E3" s="8" t="str">
        <f t="shared" si="0"/>
        <v>CECCARINI  MATTIA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 x14ac:dyDescent="0.25">
      <c r="A4" s="23" t="s">
        <v>104</v>
      </c>
      <c r="B4" s="23" t="s">
        <v>105</v>
      </c>
      <c r="C4" s="24" t="s">
        <v>25</v>
      </c>
      <c r="D4" s="25">
        <v>198</v>
      </c>
      <c r="E4" s="8" t="str">
        <f t="shared" si="0"/>
        <v>PAOLI ELISA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 x14ac:dyDescent="0.25">
      <c r="A5" s="23" t="s">
        <v>115</v>
      </c>
      <c r="B5" s="23" t="s">
        <v>116</v>
      </c>
      <c r="C5" s="24" t="s">
        <v>16</v>
      </c>
      <c r="D5" s="25">
        <v>197</v>
      </c>
      <c r="E5" s="8" t="str">
        <f t="shared" si="0"/>
        <v>CANDIA PAOLA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25">
      <c r="A6" s="23" t="s">
        <v>35</v>
      </c>
      <c r="B6" s="23" t="s">
        <v>141</v>
      </c>
      <c r="C6" s="24" t="s">
        <v>28</v>
      </c>
      <c r="D6" s="25">
        <v>192</v>
      </c>
      <c r="E6" s="8" t="str">
        <f t="shared" si="0"/>
        <v>BUSONI PATRIZIA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 x14ac:dyDescent="0.25">
      <c r="A7" s="23" t="s">
        <v>147</v>
      </c>
      <c r="B7" s="23" t="s">
        <v>148</v>
      </c>
      <c r="C7" s="24" t="s">
        <v>28</v>
      </c>
      <c r="D7" s="25">
        <v>190</v>
      </c>
      <c r="E7" s="8" t="str">
        <f t="shared" si="0"/>
        <v>MAGLIOCCHETTI MICHELE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 x14ac:dyDescent="0.25">
      <c r="A8" s="23" t="s">
        <v>8</v>
      </c>
      <c r="B8" s="23" t="s">
        <v>152</v>
      </c>
      <c r="C8" s="24" t="s">
        <v>28</v>
      </c>
      <c r="D8" s="25">
        <v>187</v>
      </c>
      <c r="E8" s="8" t="str">
        <f t="shared" si="0"/>
        <v>CECCARINI  MANUELA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 x14ac:dyDescent="0.25">
      <c r="A9" s="23" t="s">
        <v>153</v>
      </c>
      <c r="B9" s="23" t="s">
        <v>154</v>
      </c>
      <c r="C9" s="24" t="s">
        <v>25</v>
      </c>
      <c r="D9" s="25">
        <v>187</v>
      </c>
      <c r="E9" s="8" t="str">
        <f t="shared" si="0"/>
        <v>CARICO ANTONELLA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 x14ac:dyDescent="0.25">
      <c r="A10" s="23" t="s">
        <v>155</v>
      </c>
      <c r="B10" s="23" t="s">
        <v>85</v>
      </c>
      <c r="C10" s="24" t="s">
        <v>25</v>
      </c>
      <c r="D10" s="25">
        <v>186</v>
      </c>
      <c r="E10" s="8" t="str">
        <f t="shared" si="0"/>
        <v>DESIATO CHIARA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25">
      <c r="A11" s="23" t="s">
        <v>5</v>
      </c>
      <c r="B11" s="23" t="s">
        <v>11</v>
      </c>
      <c r="C11" s="24" t="s">
        <v>7</v>
      </c>
      <c r="D11" s="25">
        <v>181</v>
      </c>
      <c r="E11" s="8" t="str">
        <f t="shared" si="0"/>
        <v>LOMBARDI FABIO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25">
      <c r="A12" s="23" t="s">
        <v>160</v>
      </c>
      <c r="B12" s="23" t="s">
        <v>161</v>
      </c>
      <c r="C12" s="24" t="s">
        <v>59</v>
      </c>
      <c r="D12" s="25">
        <v>181</v>
      </c>
      <c r="E12" s="8" t="str">
        <f t="shared" si="0"/>
        <v>BIBBIANI ALICE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25">
      <c r="A13" s="23" t="s">
        <v>164</v>
      </c>
      <c r="B13" s="23" t="s">
        <v>77</v>
      </c>
      <c r="C13" s="24" t="s">
        <v>94</v>
      </c>
      <c r="D13" s="25">
        <v>180</v>
      </c>
      <c r="E13" s="8" t="str">
        <f t="shared" si="0"/>
        <v>CARPENITO MATTEO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25">
      <c r="A14" s="23" t="s">
        <v>106</v>
      </c>
      <c r="B14" s="23" t="s">
        <v>91</v>
      </c>
      <c r="C14" s="24" t="s">
        <v>12</v>
      </c>
      <c r="D14" s="25">
        <v>180</v>
      </c>
      <c r="E14" s="8" t="str">
        <f t="shared" si="0"/>
        <v>TOMARCHIO MATTIA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2"/>
      <c r="B15" s="2"/>
      <c r="C15" s="2"/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2"/>
      <c r="B16" s="2"/>
      <c r="C16" s="2"/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2"/>
      <c r="B17" s="2"/>
      <c r="C17" s="2"/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2"/>
      <c r="B18" s="2"/>
      <c r="C18" s="2"/>
      <c r="D18" s="2"/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2"/>
      <c r="B19" s="2"/>
      <c r="C19" s="2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2"/>
      <c r="B20" s="2"/>
      <c r="C20" s="2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2"/>
      <c r="B21" s="2"/>
      <c r="C21" s="2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3.5" defaultRowHeight="15" customHeight="1" x14ac:dyDescent="0.2"/>
  <cols>
    <col min="1" max="1" width="13.83203125" customWidth="1"/>
    <col min="2" max="2" width="14.83203125" customWidth="1"/>
    <col min="3" max="3" width="14.33203125" customWidth="1"/>
    <col min="4" max="4" width="8.33203125" customWidth="1"/>
    <col min="5" max="7" width="6.5" customWidth="1"/>
    <col min="8" max="8" width="11.6640625" customWidth="1"/>
    <col min="9" max="9" width="11" customWidth="1"/>
    <col min="10" max="10" width="14" customWidth="1"/>
    <col min="11" max="11" width="8.33203125" customWidth="1"/>
    <col min="12" max="14" width="6.5" customWidth="1"/>
    <col min="15" max="15" width="11.6640625" customWidth="1"/>
    <col min="16" max="16" width="10.33203125" customWidth="1"/>
    <col min="17" max="17" width="14.33203125" customWidth="1"/>
    <col min="18" max="18" width="8.33203125" customWidth="1"/>
    <col min="19" max="26" width="6.5" customWidth="1"/>
  </cols>
  <sheetData>
    <row r="1" spans="1:26" ht="61.5" customHeight="1" x14ac:dyDescent="0.2">
      <c r="A1" s="318" t="s">
        <v>167</v>
      </c>
      <c r="B1" s="319"/>
      <c r="C1" s="319"/>
      <c r="D1" s="320"/>
      <c r="E1" s="3"/>
      <c r="F1" s="3"/>
      <c r="G1" s="3"/>
      <c r="H1" s="321" t="s">
        <v>168</v>
      </c>
      <c r="I1" s="319"/>
      <c r="J1" s="319"/>
      <c r="K1" s="320"/>
      <c r="L1" s="3"/>
      <c r="M1" s="3"/>
      <c r="N1" s="3"/>
      <c r="O1" s="323" t="s">
        <v>169</v>
      </c>
      <c r="P1" s="319"/>
      <c r="Q1" s="319"/>
      <c r="R1" s="320"/>
      <c r="S1" s="3"/>
      <c r="T1" s="3"/>
      <c r="U1" s="3"/>
      <c r="V1" s="3"/>
      <c r="W1" s="3"/>
      <c r="X1" s="3"/>
      <c r="Y1" s="3"/>
      <c r="Z1" s="3"/>
    </row>
    <row r="2" spans="1:26" ht="30.7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3"/>
      <c r="F2" s="3"/>
      <c r="G2" s="3"/>
      <c r="H2" s="1" t="s">
        <v>0</v>
      </c>
      <c r="I2" s="1" t="s">
        <v>1</v>
      </c>
      <c r="J2" s="1" t="s">
        <v>2</v>
      </c>
      <c r="K2" s="1" t="s">
        <v>3</v>
      </c>
      <c r="L2" s="3"/>
      <c r="M2" s="3"/>
      <c r="N2" s="3"/>
      <c r="O2" s="1" t="s">
        <v>0</v>
      </c>
      <c r="P2" s="1" t="s">
        <v>1</v>
      </c>
      <c r="Q2" s="1" t="s">
        <v>2</v>
      </c>
      <c r="R2" s="1" t="s">
        <v>3</v>
      </c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23" t="s">
        <v>8</v>
      </c>
      <c r="B3" s="23" t="s">
        <v>9</v>
      </c>
      <c r="C3" s="24" t="s">
        <v>7</v>
      </c>
      <c r="D3" s="25">
        <v>210</v>
      </c>
      <c r="E3" s="3"/>
      <c r="F3" s="3"/>
      <c r="G3" s="3"/>
      <c r="H3" s="23" t="s">
        <v>5</v>
      </c>
      <c r="I3" s="23" t="s">
        <v>6</v>
      </c>
      <c r="J3" s="24" t="s">
        <v>7</v>
      </c>
      <c r="K3" s="25">
        <v>203</v>
      </c>
      <c r="L3" s="3"/>
      <c r="M3" s="3"/>
      <c r="N3" s="3"/>
      <c r="O3" s="23" t="s">
        <v>89</v>
      </c>
      <c r="P3" s="23" t="s">
        <v>90</v>
      </c>
      <c r="Q3" s="24" t="s">
        <v>59</v>
      </c>
      <c r="R3" s="25">
        <v>200</v>
      </c>
      <c r="S3" s="3"/>
      <c r="T3" s="3"/>
      <c r="U3" s="3"/>
      <c r="V3" s="3"/>
      <c r="W3" s="3"/>
      <c r="X3" s="3"/>
      <c r="Y3" s="3"/>
      <c r="Z3" s="3"/>
    </row>
    <row r="4" spans="1:26" ht="21" customHeight="1" x14ac:dyDescent="0.25">
      <c r="A4" s="23" t="s">
        <v>29</v>
      </c>
      <c r="B4" s="23" t="s">
        <v>30</v>
      </c>
      <c r="C4" s="24" t="s">
        <v>16</v>
      </c>
      <c r="D4" s="25">
        <v>209</v>
      </c>
      <c r="E4" s="3"/>
      <c r="F4" s="3"/>
      <c r="G4" s="3"/>
      <c r="H4" s="23" t="s">
        <v>10</v>
      </c>
      <c r="I4" s="23" t="s">
        <v>11</v>
      </c>
      <c r="J4" s="24" t="s">
        <v>12</v>
      </c>
      <c r="K4" s="25">
        <v>203</v>
      </c>
      <c r="L4" s="3"/>
      <c r="M4" s="3"/>
      <c r="N4" s="3"/>
      <c r="O4" s="23" t="s">
        <v>93</v>
      </c>
      <c r="P4" s="23" t="s">
        <v>32</v>
      </c>
      <c r="Q4" s="26" t="s">
        <v>94</v>
      </c>
      <c r="R4" s="25">
        <v>199</v>
      </c>
      <c r="S4" s="3"/>
      <c r="T4" s="3"/>
      <c r="U4" s="3"/>
      <c r="V4" s="3"/>
      <c r="W4" s="3"/>
      <c r="X4" s="3"/>
      <c r="Y4" s="3"/>
      <c r="Z4" s="3"/>
    </row>
    <row r="5" spans="1:26" ht="21" customHeight="1" x14ac:dyDescent="0.25">
      <c r="A5" s="23" t="s">
        <v>35</v>
      </c>
      <c r="B5" s="23" t="s">
        <v>36</v>
      </c>
      <c r="C5" s="24" t="s">
        <v>37</v>
      </c>
      <c r="D5" s="25">
        <v>209</v>
      </c>
      <c r="E5" s="3"/>
      <c r="F5" s="3"/>
      <c r="G5" s="3"/>
      <c r="H5" s="23" t="s">
        <v>14</v>
      </c>
      <c r="I5" s="23" t="s">
        <v>15</v>
      </c>
      <c r="J5" s="24" t="s">
        <v>16</v>
      </c>
      <c r="K5" s="25">
        <v>202</v>
      </c>
      <c r="L5" s="3"/>
      <c r="M5" s="3"/>
      <c r="N5" s="3"/>
      <c r="O5" s="23" t="s">
        <v>95</v>
      </c>
      <c r="P5" s="23" t="s">
        <v>60</v>
      </c>
      <c r="Q5" s="24" t="s">
        <v>16</v>
      </c>
      <c r="R5" s="25">
        <v>199</v>
      </c>
      <c r="S5" s="3"/>
      <c r="T5" s="3"/>
      <c r="U5" s="3"/>
      <c r="V5" s="3"/>
      <c r="W5" s="3"/>
      <c r="X5" s="3"/>
      <c r="Y5" s="3"/>
      <c r="Z5" s="3"/>
    </row>
    <row r="6" spans="1:26" ht="21" customHeight="1" x14ac:dyDescent="0.25">
      <c r="A6" s="23" t="s">
        <v>40</v>
      </c>
      <c r="B6" s="23" t="s">
        <v>42</v>
      </c>
      <c r="C6" s="24" t="s">
        <v>16</v>
      </c>
      <c r="D6" s="25">
        <v>208</v>
      </c>
      <c r="E6" s="3"/>
      <c r="F6" s="3"/>
      <c r="G6" s="3"/>
      <c r="H6" s="23" t="s">
        <v>17</v>
      </c>
      <c r="I6" s="23" t="s">
        <v>11</v>
      </c>
      <c r="J6" s="24" t="s">
        <v>18</v>
      </c>
      <c r="K6" s="25">
        <v>202</v>
      </c>
      <c r="L6" s="3"/>
      <c r="M6" s="3"/>
      <c r="N6" s="3"/>
      <c r="O6" s="23" t="s">
        <v>96</v>
      </c>
      <c r="P6" s="23" t="s">
        <v>30</v>
      </c>
      <c r="Q6" s="24" t="s">
        <v>97</v>
      </c>
      <c r="R6" s="25">
        <v>199</v>
      </c>
      <c r="S6" s="3"/>
      <c r="T6" s="3"/>
      <c r="U6" s="3"/>
      <c r="V6" s="3"/>
      <c r="W6" s="3"/>
      <c r="X6" s="3"/>
      <c r="Y6" s="3"/>
      <c r="Z6" s="3"/>
    </row>
    <row r="7" spans="1:26" ht="21" customHeight="1" x14ac:dyDescent="0.25">
      <c r="A7" s="23" t="s">
        <v>57</v>
      </c>
      <c r="B7" s="23" t="s">
        <v>60</v>
      </c>
      <c r="C7" s="24" t="s">
        <v>25</v>
      </c>
      <c r="D7" s="25">
        <v>208</v>
      </c>
      <c r="E7" s="3"/>
      <c r="F7" s="3"/>
      <c r="G7" s="3"/>
      <c r="H7" s="23" t="s">
        <v>19</v>
      </c>
      <c r="I7" s="23" t="s">
        <v>20</v>
      </c>
      <c r="J7" s="24" t="s">
        <v>18</v>
      </c>
      <c r="K7" s="25">
        <v>202</v>
      </c>
      <c r="L7" s="3"/>
      <c r="M7" s="3"/>
      <c r="N7" s="3"/>
      <c r="O7" s="23" t="s">
        <v>98</v>
      </c>
      <c r="P7" s="23" t="s">
        <v>99</v>
      </c>
      <c r="Q7" s="24" t="s">
        <v>18</v>
      </c>
      <c r="R7" s="25">
        <v>199</v>
      </c>
      <c r="S7" s="3"/>
      <c r="T7" s="3"/>
      <c r="U7" s="3"/>
      <c r="V7" s="3"/>
      <c r="W7" s="3"/>
      <c r="X7" s="3"/>
      <c r="Y7" s="3"/>
      <c r="Z7" s="3"/>
    </row>
    <row r="8" spans="1:26" ht="21" customHeight="1" x14ac:dyDescent="0.25">
      <c r="A8" s="23" t="s">
        <v>64</v>
      </c>
      <c r="B8" s="23" t="s">
        <v>65</v>
      </c>
      <c r="C8" s="24" t="s">
        <v>28</v>
      </c>
      <c r="D8" s="25">
        <v>207</v>
      </c>
      <c r="E8" s="3"/>
      <c r="F8" s="3"/>
      <c r="G8" s="3"/>
      <c r="H8" s="23" t="s">
        <v>21</v>
      </c>
      <c r="I8" s="23" t="s">
        <v>22</v>
      </c>
      <c r="J8" s="24" t="s">
        <v>16</v>
      </c>
      <c r="K8" s="25">
        <v>202</v>
      </c>
      <c r="L8" s="3"/>
      <c r="M8" s="3"/>
      <c r="N8" s="3"/>
      <c r="O8" s="23" t="s">
        <v>100</v>
      </c>
      <c r="P8" s="23" t="s">
        <v>101</v>
      </c>
      <c r="Q8" s="24" t="s">
        <v>28</v>
      </c>
      <c r="R8" s="25">
        <v>199</v>
      </c>
      <c r="S8" s="3"/>
      <c r="T8" s="3"/>
      <c r="U8" s="3"/>
      <c r="V8" s="3"/>
      <c r="W8" s="3"/>
      <c r="X8" s="3"/>
      <c r="Y8" s="3"/>
      <c r="Z8" s="3"/>
    </row>
    <row r="9" spans="1:26" ht="21" customHeight="1" x14ac:dyDescent="0.25">
      <c r="A9" s="23" t="s">
        <v>66</v>
      </c>
      <c r="B9" s="23" t="s">
        <v>9</v>
      </c>
      <c r="C9" s="24" t="s">
        <v>25</v>
      </c>
      <c r="D9" s="25">
        <v>207</v>
      </c>
      <c r="E9" s="3"/>
      <c r="F9" s="3"/>
      <c r="G9" s="3"/>
      <c r="H9" s="23" t="s">
        <v>23</v>
      </c>
      <c r="I9" s="23" t="s">
        <v>24</v>
      </c>
      <c r="J9" s="24" t="s">
        <v>25</v>
      </c>
      <c r="K9" s="25">
        <v>202</v>
      </c>
      <c r="L9" s="3"/>
      <c r="M9" s="3"/>
      <c r="N9" s="3"/>
      <c r="O9" s="23" t="s">
        <v>102</v>
      </c>
      <c r="P9" s="23" t="s">
        <v>103</v>
      </c>
      <c r="Q9" s="26" t="s">
        <v>94</v>
      </c>
      <c r="R9" s="25">
        <v>198</v>
      </c>
      <c r="S9" s="3"/>
      <c r="T9" s="3"/>
      <c r="U9" s="3"/>
      <c r="V9" s="3"/>
      <c r="W9" s="3"/>
      <c r="X9" s="3"/>
      <c r="Y9" s="3"/>
      <c r="Z9" s="3"/>
    </row>
    <row r="10" spans="1:26" ht="21" customHeight="1" x14ac:dyDescent="0.25">
      <c r="A10" s="23" t="s">
        <v>70</v>
      </c>
      <c r="B10" s="23" t="s">
        <v>24</v>
      </c>
      <c r="C10" s="24" t="s">
        <v>16</v>
      </c>
      <c r="D10" s="25">
        <v>206</v>
      </c>
      <c r="E10" s="3"/>
      <c r="F10" s="3"/>
      <c r="G10" s="3"/>
      <c r="H10" s="23" t="s">
        <v>26</v>
      </c>
      <c r="I10" s="23" t="s">
        <v>27</v>
      </c>
      <c r="J10" s="24" t="s">
        <v>28</v>
      </c>
      <c r="K10" s="25">
        <v>202</v>
      </c>
      <c r="L10" s="3"/>
      <c r="M10" s="3"/>
      <c r="N10" s="3"/>
      <c r="O10" s="23" t="s">
        <v>106</v>
      </c>
      <c r="P10" s="23" t="s">
        <v>24</v>
      </c>
      <c r="Q10" s="24" t="s">
        <v>12</v>
      </c>
      <c r="R10" s="25">
        <v>198</v>
      </c>
      <c r="S10" s="3"/>
      <c r="T10" s="3"/>
      <c r="U10" s="3"/>
      <c r="V10" s="3"/>
      <c r="W10" s="3"/>
      <c r="X10" s="3"/>
      <c r="Y10" s="3"/>
      <c r="Z10" s="3"/>
    </row>
    <row r="11" spans="1:26" ht="21" customHeight="1" x14ac:dyDescent="0.25">
      <c r="A11" s="23" t="s">
        <v>72</v>
      </c>
      <c r="B11" s="23" t="s">
        <v>27</v>
      </c>
      <c r="C11" s="24" t="s">
        <v>16</v>
      </c>
      <c r="D11" s="25">
        <v>205</v>
      </c>
      <c r="E11" s="3"/>
      <c r="F11" s="3"/>
      <c r="G11" s="3"/>
      <c r="H11" s="23" t="s">
        <v>31</v>
      </c>
      <c r="I11" s="23" t="s">
        <v>32</v>
      </c>
      <c r="J11" s="24" t="s">
        <v>28</v>
      </c>
      <c r="K11" s="25">
        <v>202</v>
      </c>
      <c r="L11" s="3"/>
      <c r="M11" s="3"/>
      <c r="N11" s="3"/>
      <c r="O11" s="23" t="s">
        <v>107</v>
      </c>
      <c r="P11" s="23" t="s">
        <v>108</v>
      </c>
      <c r="Q11" s="24" t="s">
        <v>25</v>
      </c>
      <c r="R11" s="25">
        <v>198</v>
      </c>
      <c r="S11" s="3"/>
      <c r="T11" s="3"/>
      <c r="U11" s="3"/>
      <c r="V11" s="3"/>
      <c r="W11" s="3"/>
      <c r="X11" s="3"/>
      <c r="Y11" s="3"/>
      <c r="Z11" s="3"/>
    </row>
    <row r="12" spans="1:26" ht="21" customHeight="1" x14ac:dyDescent="0.25">
      <c r="A12" s="23" t="s">
        <v>73</v>
      </c>
      <c r="B12" s="23" t="s">
        <v>74</v>
      </c>
      <c r="C12" s="24" t="s">
        <v>25</v>
      </c>
      <c r="D12" s="25">
        <v>205</v>
      </c>
      <c r="E12" s="3"/>
      <c r="F12" s="3"/>
      <c r="G12" s="3"/>
      <c r="H12" s="23" t="s">
        <v>33</v>
      </c>
      <c r="I12" s="23" t="s">
        <v>34</v>
      </c>
      <c r="J12" s="24" t="s">
        <v>28</v>
      </c>
      <c r="K12" s="25">
        <v>201</v>
      </c>
      <c r="L12" s="3"/>
      <c r="M12" s="3"/>
      <c r="N12" s="3"/>
      <c r="O12" s="23" t="s">
        <v>109</v>
      </c>
      <c r="P12" s="23" t="s">
        <v>60</v>
      </c>
      <c r="Q12" s="24" t="s">
        <v>37</v>
      </c>
      <c r="R12" s="25">
        <v>198</v>
      </c>
      <c r="S12" s="3"/>
      <c r="T12" s="3"/>
      <c r="U12" s="3"/>
      <c r="V12" s="3"/>
      <c r="W12" s="3"/>
      <c r="X12" s="3"/>
      <c r="Y12" s="3"/>
      <c r="Z12" s="3"/>
    </row>
    <row r="13" spans="1:26" ht="21" customHeight="1" x14ac:dyDescent="0.25">
      <c r="A13" s="23" t="s">
        <v>75</v>
      </c>
      <c r="B13" s="23" t="s">
        <v>32</v>
      </c>
      <c r="C13" s="24" t="s">
        <v>16</v>
      </c>
      <c r="D13" s="25">
        <v>205</v>
      </c>
      <c r="E13" s="3"/>
      <c r="F13" s="3"/>
      <c r="G13" s="3"/>
      <c r="H13" s="23" t="s">
        <v>38</v>
      </c>
      <c r="I13" s="23" t="s">
        <v>22</v>
      </c>
      <c r="J13" s="24" t="s">
        <v>16</v>
      </c>
      <c r="K13" s="25">
        <v>201</v>
      </c>
      <c r="L13" s="3"/>
      <c r="M13" s="3"/>
      <c r="N13" s="3"/>
      <c r="O13" s="23" t="s">
        <v>110</v>
      </c>
      <c r="P13" s="23" t="s">
        <v>34</v>
      </c>
      <c r="Q13" s="24" t="s">
        <v>37</v>
      </c>
      <c r="R13" s="25">
        <v>198</v>
      </c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25">
      <c r="A14" s="23" t="s">
        <v>76</v>
      </c>
      <c r="B14" s="23" t="s">
        <v>77</v>
      </c>
      <c r="C14" s="24" t="s">
        <v>16</v>
      </c>
      <c r="D14" s="25">
        <v>204</v>
      </c>
      <c r="E14" s="3"/>
      <c r="F14" s="3"/>
      <c r="G14" s="3"/>
      <c r="H14" s="23" t="s">
        <v>45</v>
      </c>
      <c r="I14" s="23" t="s">
        <v>47</v>
      </c>
      <c r="J14" s="24" t="s">
        <v>25</v>
      </c>
      <c r="K14" s="25">
        <v>201</v>
      </c>
      <c r="L14" s="3"/>
      <c r="M14" s="3"/>
      <c r="N14" s="3"/>
      <c r="O14" s="23" t="s">
        <v>111</v>
      </c>
      <c r="P14" s="23" t="s">
        <v>112</v>
      </c>
      <c r="Q14" s="24" t="s">
        <v>37</v>
      </c>
      <c r="R14" s="25">
        <v>198</v>
      </c>
      <c r="S14" s="3"/>
      <c r="T14" s="3"/>
      <c r="U14" s="3"/>
      <c r="V14" s="3"/>
      <c r="W14" s="3"/>
      <c r="X14" s="3"/>
      <c r="Y14" s="3"/>
      <c r="Z14" s="3"/>
    </row>
    <row r="15" spans="1:26" ht="21" customHeight="1" x14ac:dyDescent="0.25">
      <c r="A15" s="23" t="s">
        <v>78</v>
      </c>
      <c r="B15" s="23" t="s">
        <v>15</v>
      </c>
      <c r="C15" s="24" t="s">
        <v>16</v>
      </c>
      <c r="D15" s="25">
        <v>204</v>
      </c>
      <c r="E15" s="3"/>
      <c r="F15" s="3"/>
      <c r="G15" s="3"/>
      <c r="H15" s="23" t="s">
        <v>56</v>
      </c>
      <c r="I15" s="23" t="s">
        <v>58</v>
      </c>
      <c r="J15" s="24" t="s">
        <v>59</v>
      </c>
      <c r="K15" s="25">
        <v>201</v>
      </c>
      <c r="L15" s="3"/>
      <c r="M15" s="3"/>
      <c r="N15" s="3"/>
      <c r="O15" s="23" t="s">
        <v>82</v>
      </c>
      <c r="P15" s="23" t="s">
        <v>15</v>
      </c>
      <c r="Q15" s="24" t="s">
        <v>25</v>
      </c>
      <c r="R15" s="25">
        <v>197</v>
      </c>
      <c r="S15" s="3"/>
      <c r="T15" s="3"/>
      <c r="U15" s="3"/>
      <c r="V15" s="3"/>
      <c r="W15" s="3"/>
      <c r="X15" s="3"/>
      <c r="Y15" s="3"/>
      <c r="Z15" s="3"/>
    </row>
    <row r="16" spans="1:26" ht="21" customHeight="1" x14ac:dyDescent="0.25">
      <c r="A16" s="23" t="s">
        <v>29</v>
      </c>
      <c r="B16" s="23" t="s">
        <v>80</v>
      </c>
      <c r="C16" s="24" t="s">
        <v>87</v>
      </c>
      <c r="D16" s="25">
        <v>203</v>
      </c>
      <c r="E16" s="3"/>
      <c r="F16" s="3"/>
      <c r="G16" s="3"/>
      <c r="H16" s="23" t="s">
        <v>62</v>
      </c>
      <c r="I16" s="23" t="s">
        <v>9</v>
      </c>
      <c r="J16" s="24" t="s">
        <v>63</v>
      </c>
      <c r="K16" s="25">
        <v>200</v>
      </c>
      <c r="L16" s="3"/>
      <c r="M16" s="3"/>
      <c r="N16" s="3"/>
      <c r="O16" s="23" t="s">
        <v>113</v>
      </c>
      <c r="P16" s="23" t="s">
        <v>114</v>
      </c>
      <c r="Q16" s="24" t="s">
        <v>16</v>
      </c>
      <c r="R16" s="25">
        <v>197</v>
      </c>
      <c r="S16" s="3"/>
      <c r="T16" s="3"/>
      <c r="U16" s="3"/>
      <c r="V16" s="3"/>
      <c r="W16" s="3"/>
      <c r="X16" s="3"/>
      <c r="Y16" s="3"/>
      <c r="Z16" s="3"/>
    </row>
    <row r="17" spans="1:26" ht="21" customHeight="1" x14ac:dyDescent="0.25">
      <c r="A17" s="23" t="s">
        <v>81</v>
      </c>
      <c r="B17" s="23" t="s">
        <v>58</v>
      </c>
      <c r="C17" s="24" t="s">
        <v>16</v>
      </c>
      <c r="D17" s="25">
        <v>203</v>
      </c>
      <c r="E17" s="3"/>
      <c r="F17" s="3"/>
      <c r="G17" s="3"/>
      <c r="H17" s="23" t="s">
        <v>67</v>
      </c>
      <c r="I17" s="23" t="s">
        <v>68</v>
      </c>
      <c r="J17" s="24" t="s">
        <v>25</v>
      </c>
      <c r="K17" s="25">
        <v>200</v>
      </c>
      <c r="L17" s="3"/>
      <c r="M17" s="3"/>
      <c r="N17" s="3"/>
      <c r="O17" s="23" t="s">
        <v>117</v>
      </c>
      <c r="P17" s="23" t="s">
        <v>118</v>
      </c>
      <c r="Q17" s="24" t="s">
        <v>16</v>
      </c>
      <c r="R17" s="25">
        <v>197</v>
      </c>
      <c r="S17" s="3"/>
      <c r="T17" s="3"/>
      <c r="U17" s="3"/>
      <c r="V17" s="3"/>
      <c r="W17" s="3"/>
      <c r="X17" s="3"/>
      <c r="Y17" s="3"/>
      <c r="Z17" s="3"/>
    </row>
    <row r="18" spans="1:26" ht="21" customHeight="1" x14ac:dyDescent="0.25">
      <c r="A18" s="23" t="s">
        <v>82</v>
      </c>
      <c r="B18" s="23" t="s">
        <v>83</v>
      </c>
      <c r="C18" s="24" t="s">
        <v>25</v>
      </c>
      <c r="D18" s="25">
        <v>203</v>
      </c>
      <c r="E18" s="3"/>
      <c r="F18" s="3"/>
      <c r="G18" s="3"/>
      <c r="H18" s="23" t="s">
        <v>69</v>
      </c>
      <c r="I18" s="23" t="s">
        <v>58</v>
      </c>
      <c r="J18" s="24" t="s">
        <v>71</v>
      </c>
      <c r="K18" s="25">
        <v>200</v>
      </c>
      <c r="L18" s="3"/>
      <c r="M18" s="3"/>
      <c r="N18" s="3"/>
      <c r="O18" s="23" t="s">
        <v>119</v>
      </c>
      <c r="P18" s="23" t="s">
        <v>120</v>
      </c>
      <c r="Q18" s="24" t="s">
        <v>71</v>
      </c>
      <c r="R18" s="25">
        <v>197</v>
      </c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2"/>
      <c r="B19" s="2"/>
      <c r="C19" s="2"/>
      <c r="D19" s="2"/>
      <c r="E19" s="3"/>
      <c r="F19" s="3"/>
      <c r="G19" s="3"/>
      <c r="H19" s="2"/>
      <c r="I19" s="2"/>
      <c r="J19" s="2"/>
      <c r="K19" s="2"/>
      <c r="L19" s="3"/>
      <c r="M19" s="3"/>
      <c r="N19" s="3"/>
      <c r="O19" s="2"/>
      <c r="P19" s="2"/>
      <c r="Q19" s="2"/>
      <c r="R19" s="2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2"/>
      <c r="B20" s="2"/>
      <c r="C20" s="2"/>
      <c r="D20" s="2"/>
      <c r="E20" s="3"/>
      <c r="F20" s="3"/>
      <c r="G20" s="3"/>
      <c r="H20" s="2"/>
      <c r="I20" s="2"/>
      <c r="J20" s="2"/>
      <c r="K20" s="2"/>
      <c r="L20" s="3"/>
      <c r="M20" s="3"/>
      <c r="N20" s="3"/>
      <c r="O20" s="2"/>
      <c r="P20" s="2"/>
      <c r="Q20" s="2"/>
      <c r="R20" s="2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2"/>
      <c r="B21" s="2"/>
      <c r="C21" s="2"/>
      <c r="D21" s="2"/>
      <c r="E21" s="3"/>
      <c r="F21" s="3"/>
      <c r="G21" s="3"/>
      <c r="H21" s="2"/>
      <c r="I21" s="2"/>
      <c r="J21" s="2"/>
      <c r="K21" s="2"/>
      <c r="L21" s="3"/>
      <c r="M21" s="3"/>
      <c r="N21" s="3"/>
      <c r="O21" s="2"/>
      <c r="P21" s="2"/>
      <c r="Q21" s="2"/>
      <c r="R21" s="2"/>
      <c r="S21" s="3"/>
      <c r="T21" s="3"/>
      <c r="U21" s="3"/>
      <c r="V21" s="3"/>
      <c r="W21" s="3"/>
      <c r="X21" s="3"/>
      <c r="Y21" s="3"/>
      <c r="Z21" s="3"/>
    </row>
    <row r="22" spans="1:26" ht="61.5" customHeight="1" x14ac:dyDescent="0.2">
      <c r="A22" s="322" t="s">
        <v>170</v>
      </c>
      <c r="B22" s="319"/>
      <c r="C22" s="319"/>
      <c r="D22" s="320"/>
      <c r="E22" s="3"/>
      <c r="F22" s="3"/>
      <c r="G22" s="3"/>
      <c r="H22" s="324" t="s">
        <v>171</v>
      </c>
      <c r="I22" s="319"/>
      <c r="J22" s="319"/>
      <c r="K22" s="320"/>
      <c r="L22" s="3"/>
      <c r="M22" s="3"/>
      <c r="N22" s="3"/>
      <c r="O22" s="2"/>
      <c r="P22" s="2"/>
      <c r="Q22" s="2"/>
      <c r="R22" s="2"/>
      <c r="S22" s="3"/>
      <c r="T22" s="3"/>
      <c r="U22" s="3"/>
      <c r="V22" s="3"/>
      <c r="W22" s="3"/>
      <c r="X22" s="3"/>
      <c r="Y22" s="3"/>
      <c r="Z22" s="3"/>
    </row>
    <row r="23" spans="1:26" ht="30.75" customHeight="1" x14ac:dyDescent="0.35">
      <c r="A23" s="1" t="s">
        <v>0</v>
      </c>
      <c r="B23" s="1" t="s">
        <v>1</v>
      </c>
      <c r="C23" s="1" t="s">
        <v>2</v>
      </c>
      <c r="D23" s="1" t="s">
        <v>3</v>
      </c>
      <c r="E23" s="3"/>
      <c r="F23" s="3"/>
      <c r="G23" s="3"/>
      <c r="H23" s="1" t="s">
        <v>0</v>
      </c>
      <c r="I23" s="1" t="s">
        <v>1</v>
      </c>
      <c r="J23" s="1" t="s">
        <v>2</v>
      </c>
      <c r="K23" s="1" t="s">
        <v>3</v>
      </c>
      <c r="L23" s="3"/>
      <c r="M23" s="3"/>
      <c r="N23" s="3"/>
      <c r="O23" s="2"/>
      <c r="P23" s="2"/>
      <c r="Q23" s="2"/>
      <c r="R23" s="2"/>
      <c r="S23" s="3"/>
      <c r="T23" s="3"/>
      <c r="U23" s="3"/>
      <c r="V23" s="3"/>
      <c r="W23" s="3"/>
      <c r="X23" s="3"/>
      <c r="Y23" s="3"/>
      <c r="Z23" s="3"/>
    </row>
    <row r="24" spans="1:26" ht="21" customHeight="1" x14ac:dyDescent="0.25">
      <c r="A24" s="23" t="s">
        <v>64</v>
      </c>
      <c r="B24" s="23" t="s">
        <v>22</v>
      </c>
      <c r="C24" s="24" t="s">
        <v>121</v>
      </c>
      <c r="D24" s="25">
        <v>196</v>
      </c>
      <c r="E24" s="3"/>
      <c r="F24" s="3"/>
      <c r="G24" s="3"/>
      <c r="H24" s="23" t="s">
        <v>84</v>
      </c>
      <c r="I24" s="23" t="s">
        <v>85</v>
      </c>
      <c r="J24" s="24" t="s">
        <v>25</v>
      </c>
      <c r="K24" s="25">
        <v>207</v>
      </c>
      <c r="L24" s="3"/>
      <c r="M24" s="3"/>
      <c r="N24" s="3"/>
      <c r="O24" s="2"/>
      <c r="P24" s="2"/>
      <c r="Q24" s="2"/>
      <c r="R24" s="2"/>
      <c r="S24" s="3"/>
      <c r="T24" s="3"/>
      <c r="U24" s="3"/>
      <c r="V24" s="3"/>
      <c r="W24" s="3"/>
      <c r="X24" s="3"/>
      <c r="Y24" s="3"/>
      <c r="Z24" s="3"/>
    </row>
    <row r="25" spans="1:26" ht="21" customHeight="1" x14ac:dyDescent="0.25">
      <c r="A25" s="23" t="s">
        <v>122</v>
      </c>
      <c r="B25" s="23" t="s">
        <v>24</v>
      </c>
      <c r="C25" s="24" t="s">
        <v>12</v>
      </c>
      <c r="D25" s="25">
        <v>196</v>
      </c>
      <c r="E25" s="3"/>
      <c r="F25" s="3"/>
      <c r="G25" s="3"/>
      <c r="H25" s="23" t="s">
        <v>8</v>
      </c>
      <c r="I25" s="23" t="s">
        <v>91</v>
      </c>
      <c r="J25" s="24" t="s">
        <v>7</v>
      </c>
      <c r="K25" s="25">
        <v>200</v>
      </c>
      <c r="L25" s="3"/>
      <c r="M25" s="3"/>
      <c r="N25" s="3"/>
      <c r="O25" s="2"/>
      <c r="P25" s="2"/>
      <c r="Q25" s="2"/>
      <c r="R25" s="2"/>
      <c r="S25" s="3"/>
      <c r="T25" s="3"/>
      <c r="U25" s="3"/>
      <c r="V25" s="3"/>
      <c r="W25" s="3"/>
      <c r="X25" s="3"/>
      <c r="Y25" s="3"/>
      <c r="Z25" s="3"/>
    </row>
    <row r="26" spans="1:26" ht="21" customHeight="1" x14ac:dyDescent="0.25">
      <c r="A26" s="23" t="s">
        <v>123</v>
      </c>
      <c r="B26" s="23" t="s">
        <v>124</v>
      </c>
      <c r="C26" s="24" t="s">
        <v>18</v>
      </c>
      <c r="D26" s="25">
        <v>196</v>
      </c>
      <c r="E26" s="3"/>
      <c r="F26" s="3"/>
      <c r="G26" s="3"/>
      <c r="H26" s="23" t="s">
        <v>104</v>
      </c>
      <c r="I26" s="23" t="s">
        <v>105</v>
      </c>
      <c r="J26" s="24" t="s">
        <v>25</v>
      </c>
      <c r="K26" s="25">
        <v>198</v>
      </c>
      <c r="L26" s="3"/>
      <c r="M26" s="3"/>
      <c r="N26" s="3"/>
      <c r="O26" s="2"/>
      <c r="P26" s="2"/>
      <c r="Q26" s="2"/>
      <c r="R26" s="2"/>
      <c r="S26" s="3"/>
      <c r="T26" s="3"/>
      <c r="U26" s="3"/>
      <c r="V26" s="3"/>
      <c r="W26" s="3"/>
      <c r="X26" s="3"/>
      <c r="Y26" s="3"/>
      <c r="Z26" s="3"/>
    </row>
    <row r="27" spans="1:26" ht="21" customHeight="1" x14ac:dyDescent="0.25">
      <c r="A27" s="23" t="s">
        <v>125</v>
      </c>
      <c r="B27" s="23" t="s">
        <v>126</v>
      </c>
      <c r="C27" s="24" t="s">
        <v>94</v>
      </c>
      <c r="D27" s="25">
        <v>196</v>
      </c>
      <c r="E27" s="3"/>
      <c r="F27" s="3"/>
      <c r="G27" s="3"/>
      <c r="H27" s="23" t="s">
        <v>115</v>
      </c>
      <c r="I27" s="23" t="s">
        <v>116</v>
      </c>
      <c r="J27" s="24" t="s">
        <v>16</v>
      </c>
      <c r="K27" s="25">
        <v>197</v>
      </c>
      <c r="L27" s="3"/>
      <c r="M27" s="3"/>
      <c r="N27" s="3"/>
      <c r="O27" s="2"/>
      <c r="P27" s="2"/>
      <c r="Q27" s="2"/>
      <c r="R27" s="2"/>
      <c r="S27" s="3"/>
      <c r="T27" s="3"/>
      <c r="U27" s="3"/>
      <c r="V27" s="3"/>
      <c r="W27" s="3"/>
      <c r="X27" s="3"/>
      <c r="Y27" s="3"/>
      <c r="Z27" s="3"/>
    </row>
    <row r="28" spans="1:26" ht="21" customHeight="1" x14ac:dyDescent="0.25">
      <c r="A28" s="23" t="s">
        <v>67</v>
      </c>
      <c r="B28" s="23" t="s">
        <v>15</v>
      </c>
      <c r="C28" s="24" t="s">
        <v>25</v>
      </c>
      <c r="D28" s="25">
        <v>195</v>
      </c>
      <c r="E28" s="3"/>
      <c r="F28" s="3"/>
      <c r="G28" s="3"/>
      <c r="H28" s="23" t="s">
        <v>35</v>
      </c>
      <c r="I28" s="23" t="s">
        <v>141</v>
      </c>
      <c r="J28" s="24" t="s">
        <v>28</v>
      </c>
      <c r="K28" s="25">
        <v>192</v>
      </c>
      <c r="L28" s="3"/>
      <c r="M28" s="3"/>
      <c r="N28" s="3"/>
      <c r="O28" s="2"/>
      <c r="P28" s="2"/>
      <c r="Q28" s="2"/>
      <c r="R28" s="2"/>
      <c r="S28" s="3"/>
      <c r="T28" s="3"/>
      <c r="U28" s="3"/>
      <c r="V28" s="3"/>
      <c r="W28" s="3"/>
      <c r="X28" s="3"/>
      <c r="Y28" s="3"/>
      <c r="Z28" s="3"/>
    </row>
    <row r="29" spans="1:26" ht="21" customHeight="1" x14ac:dyDescent="0.25">
      <c r="A29" s="23" t="s">
        <v>127</v>
      </c>
      <c r="B29" s="23" t="s">
        <v>58</v>
      </c>
      <c r="C29" s="24" t="s">
        <v>37</v>
      </c>
      <c r="D29" s="25">
        <v>195</v>
      </c>
      <c r="E29" s="3"/>
      <c r="F29" s="3"/>
      <c r="G29" s="3"/>
      <c r="H29" s="23" t="s">
        <v>147</v>
      </c>
      <c r="I29" s="23" t="s">
        <v>148</v>
      </c>
      <c r="J29" s="24" t="s">
        <v>28</v>
      </c>
      <c r="K29" s="25">
        <v>190</v>
      </c>
      <c r="L29" s="3"/>
      <c r="M29" s="3"/>
      <c r="N29" s="3"/>
      <c r="O29" s="2"/>
      <c r="P29" s="2"/>
      <c r="Q29" s="2"/>
      <c r="R29" s="2"/>
      <c r="S29" s="3"/>
      <c r="T29" s="3"/>
      <c r="U29" s="3"/>
      <c r="V29" s="3"/>
      <c r="W29" s="3"/>
      <c r="X29" s="3"/>
      <c r="Y29" s="3"/>
      <c r="Z29" s="3"/>
    </row>
    <row r="30" spans="1:26" ht="21" customHeight="1" x14ac:dyDescent="0.25">
      <c r="A30" s="23" t="s">
        <v>128</v>
      </c>
      <c r="B30" s="23" t="s">
        <v>108</v>
      </c>
      <c r="C30" s="24" t="s">
        <v>18</v>
      </c>
      <c r="D30" s="25">
        <v>195</v>
      </c>
      <c r="E30" s="3"/>
      <c r="F30" s="3"/>
      <c r="G30" s="3"/>
      <c r="H30" s="23" t="s">
        <v>8</v>
      </c>
      <c r="I30" s="23" t="s">
        <v>152</v>
      </c>
      <c r="J30" s="24" t="s">
        <v>28</v>
      </c>
      <c r="K30" s="25">
        <v>187</v>
      </c>
      <c r="L30" s="3"/>
      <c r="M30" s="3"/>
      <c r="N30" s="3"/>
      <c r="O30" s="2"/>
      <c r="P30" s="2"/>
      <c r="Q30" s="2"/>
      <c r="R30" s="2"/>
      <c r="S30" s="3"/>
      <c r="T30" s="3"/>
      <c r="U30" s="3"/>
      <c r="V30" s="3"/>
      <c r="W30" s="3"/>
      <c r="X30" s="3"/>
      <c r="Y30" s="3"/>
      <c r="Z30" s="3"/>
    </row>
    <row r="31" spans="1:26" ht="21" customHeight="1" x14ac:dyDescent="0.25">
      <c r="A31" s="23" t="s">
        <v>129</v>
      </c>
      <c r="B31" s="23" t="s">
        <v>130</v>
      </c>
      <c r="C31" s="24" t="s">
        <v>28</v>
      </c>
      <c r="D31" s="25">
        <v>195</v>
      </c>
      <c r="E31" s="3"/>
      <c r="F31" s="3"/>
      <c r="G31" s="3"/>
      <c r="H31" s="23" t="s">
        <v>153</v>
      </c>
      <c r="I31" s="23" t="s">
        <v>154</v>
      </c>
      <c r="J31" s="24" t="s">
        <v>25</v>
      </c>
      <c r="K31" s="25">
        <v>187</v>
      </c>
      <c r="L31" s="3"/>
      <c r="M31" s="3"/>
      <c r="N31" s="3"/>
      <c r="O31" s="2"/>
      <c r="P31" s="2"/>
      <c r="Q31" s="2"/>
      <c r="R31" s="2"/>
      <c r="S31" s="3"/>
      <c r="T31" s="3"/>
      <c r="U31" s="3"/>
      <c r="V31" s="3"/>
      <c r="W31" s="3"/>
      <c r="X31" s="3"/>
      <c r="Y31" s="3"/>
      <c r="Z31" s="3"/>
    </row>
    <row r="32" spans="1:26" ht="21" customHeight="1" x14ac:dyDescent="0.25">
      <c r="A32" s="23" t="s">
        <v>131</v>
      </c>
      <c r="B32" s="23" t="s">
        <v>132</v>
      </c>
      <c r="C32" s="24" t="s">
        <v>94</v>
      </c>
      <c r="D32" s="25">
        <v>194</v>
      </c>
      <c r="E32" s="3"/>
      <c r="F32" s="3"/>
      <c r="G32" s="3"/>
      <c r="H32" s="23" t="s">
        <v>155</v>
      </c>
      <c r="I32" s="23" t="s">
        <v>85</v>
      </c>
      <c r="J32" s="24" t="s">
        <v>25</v>
      </c>
      <c r="K32" s="25">
        <v>186</v>
      </c>
      <c r="L32" s="3"/>
      <c r="M32" s="3"/>
      <c r="N32" s="3"/>
      <c r="O32" s="2"/>
      <c r="P32" s="2"/>
      <c r="Q32" s="2"/>
      <c r="R32" s="2"/>
      <c r="S32" s="3"/>
      <c r="T32" s="3"/>
      <c r="U32" s="3"/>
      <c r="V32" s="3"/>
      <c r="W32" s="3"/>
      <c r="X32" s="3"/>
      <c r="Y32" s="3"/>
      <c r="Z32" s="3"/>
    </row>
    <row r="33" spans="1:26" ht="21" customHeight="1" x14ac:dyDescent="0.25">
      <c r="A33" s="23" t="s">
        <v>133</v>
      </c>
      <c r="B33" s="23" t="s">
        <v>120</v>
      </c>
      <c r="C33" s="24" t="s">
        <v>12</v>
      </c>
      <c r="D33" s="25">
        <v>194</v>
      </c>
      <c r="E33" s="3"/>
      <c r="F33" s="3"/>
      <c r="G33" s="3"/>
      <c r="H33" s="23" t="s">
        <v>5</v>
      </c>
      <c r="I33" s="23" t="s">
        <v>11</v>
      </c>
      <c r="J33" s="24" t="s">
        <v>7</v>
      </c>
      <c r="K33" s="25">
        <v>181</v>
      </c>
      <c r="L33" s="3"/>
      <c r="M33" s="3"/>
      <c r="N33" s="3"/>
      <c r="O33" s="2"/>
      <c r="P33" s="2"/>
      <c r="Q33" s="2"/>
      <c r="R33" s="2"/>
      <c r="S33" s="3"/>
      <c r="T33" s="3"/>
      <c r="U33" s="3"/>
      <c r="V33" s="3"/>
      <c r="W33" s="3"/>
      <c r="X33" s="3"/>
      <c r="Y33" s="3"/>
      <c r="Z33" s="3"/>
    </row>
    <row r="34" spans="1:26" ht="21" customHeight="1" x14ac:dyDescent="0.25">
      <c r="A34" s="23" t="s">
        <v>134</v>
      </c>
      <c r="B34" s="23" t="s">
        <v>135</v>
      </c>
      <c r="C34" s="24" t="s">
        <v>12</v>
      </c>
      <c r="D34" s="25">
        <v>194</v>
      </c>
      <c r="E34" s="3"/>
      <c r="F34" s="3"/>
      <c r="G34" s="3"/>
      <c r="H34" s="23" t="s">
        <v>160</v>
      </c>
      <c r="I34" s="23" t="s">
        <v>161</v>
      </c>
      <c r="J34" s="24" t="s">
        <v>59</v>
      </c>
      <c r="K34" s="25">
        <v>181</v>
      </c>
      <c r="L34" s="3"/>
      <c r="M34" s="3"/>
      <c r="N34" s="3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</row>
    <row r="35" spans="1:26" ht="21" customHeight="1" x14ac:dyDescent="0.25">
      <c r="A35" s="23" t="s">
        <v>136</v>
      </c>
      <c r="B35" s="23" t="s">
        <v>137</v>
      </c>
      <c r="C35" s="26" t="s">
        <v>7</v>
      </c>
      <c r="D35" s="25">
        <v>194</v>
      </c>
      <c r="E35" s="3"/>
      <c r="F35" s="3"/>
      <c r="G35" s="3"/>
      <c r="H35" s="23" t="s">
        <v>164</v>
      </c>
      <c r="I35" s="23" t="s">
        <v>77</v>
      </c>
      <c r="J35" s="24" t="s">
        <v>94</v>
      </c>
      <c r="K35" s="25">
        <v>180</v>
      </c>
      <c r="L35" s="3"/>
      <c r="M35" s="3"/>
      <c r="N35" s="3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</row>
    <row r="36" spans="1:26" ht="21" customHeight="1" x14ac:dyDescent="0.25">
      <c r="A36" s="23" t="s">
        <v>104</v>
      </c>
      <c r="B36" s="23" t="s">
        <v>124</v>
      </c>
      <c r="C36" s="24" t="s">
        <v>25</v>
      </c>
      <c r="D36" s="25">
        <v>194</v>
      </c>
      <c r="E36" s="3"/>
      <c r="F36" s="3"/>
      <c r="G36" s="3"/>
      <c r="H36" s="23" t="s">
        <v>106</v>
      </c>
      <c r="I36" s="23" t="s">
        <v>91</v>
      </c>
      <c r="J36" s="24" t="s">
        <v>12</v>
      </c>
      <c r="K36" s="25">
        <v>180</v>
      </c>
      <c r="L36" s="3"/>
      <c r="M36" s="3"/>
      <c r="N36" s="3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</row>
    <row r="37" spans="1:26" ht="21" customHeight="1" x14ac:dyDescent="0.25">
      <c r="A37" s="23" t="s">
        <v>138</v>
      </c>
      <c r="B37" s="27" t="s">
        <v>139</v>
      </c>
      <c r="C37" s="24" t="s">
        <v>16</v>
      </c>
      <c r="D37" s="25">
        <v>193</v>
      </c>
      <c r="E37" s="3"/>
      <c r="F37" s="3"/>
      <c r="G37" s="3"/>
      <c r="H37" s="2"/>
      <c r="I37" s="2"/>
      <c r="J37" s="2"/>
      <c r="K37" s="2"/>
      <c r="L37" s="3"/>
      <c r="M37" s="3"/>
      <c r="N37" s="3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</row>
    <row r="38" spans="1:26" ht="21" customHeight="1" x14ac:dyDescent="0.25">
      <c r="A38" s="23" t="s">
        <v>140</v>
      </c>
      <c r="B38" s="23" t="s">
        <v>58</v>
      </c>
      <c r="C38" s="24" t="s">
        <v>7</v>
      </c>
      <c r="D38" s="25">
        <v>193</v>
      </c>
      <c r="E38" s="3"/>
      <c r="F38" s="3"/>
      <c r="G38" s="3"/>
      <c r="H38" s="2"/>
      <c r="I38" s="2"/>
      <c r="J38" s="2"/>
      <c r="K38" s="2"/>
      <c r="L38" s="3"/>
      <c r="M38" s="3"/>
      <c r="N38" s="3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</row>
    <row r="39" spans="1:26" ht="21" customHeight="1" x14ac:dyDescent="0.25">
      <c r="A39" s="23" t="s">
        <v>142</v>
      </c>
      <c r="B39" s="23" t="s">
        <v>124</v>
      </c>
      <c r="C39" s="24" t="s">
        <v>71</v>
      </c>
      <c r="D39" s="25">
        <v>192</v>
      </c>
      <c r="E39" s="3"/>
      <c r="F39" s="3"/>
      <c r="G39" s="3"/>
      <c r="H39" s="2"/>
      <c r="I39" s="2"/>
      <c r="J39" s="2"/>
      <c r="K39" s="2"/>
      <c r="L39" s="3"/>
      <c r="M39" s="3"/>
      <c r="N39" s="3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</row>
    <row r="40" spans="1:26" ht="21" customHeight="1" x14ac:dyDescent="0.25">
      <c r="A40" s="23" t="s">
        <v>143</v>
      </c>
      <c r="B40" s="23" t="s">
        <v>135</v>
      </c>
      <c r="C40" s="24" t="s">
        <v>12</v>
      </c>
      <c r="D40" s="25">
        <v>192</v>
      </c>
      <c r="E40" s="3"/>
      <c r="F40" s="3"/>
      <c r="G40" s="3"/>
      <c r="H40" s="2"/>
      <c r="I40" s="2"/>
      <c r="J40" s="2"/>
      <c r="K40" s="2"/>
      <c r="L40" s="3"/>
      <c r="M40" s="3"/>
      <c r="N40" s="3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</row>
    <row r="41" spans="1:26" ht="21" customHeight="1" x14ac:dyDescent="0.25">
      <c r="A41" s="23" t="s">
        <v>144</v>
      </c>
      <c r="B41" s="23" t="s">
        <v>77</v>
      </c>
      <c r="C41" s="24" t="s">
        <v>28</v>
      </c>
      <c r="D41" s="25">
        <v>192</v>
      </c>
      <c r="E41" s="3"/>
      <c r="F41" s="3"/>
      <c r="G41" s="3"/>
      <c r="H41" s="2"/>
      <c r="I41" s="2"/>
      <c r="J41" s="2"/>
      <c r="K41" s="2"/>
      <c r="L41" s="3"/>
      <c r="M41" s="3"/>
      <c r="N41" s="3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</row>
    <row r="42" spans="1:26" ht="21" customHeight="1" x14ac:dyDescent="0.25">
      <c r="A42" s="23" t="s">
        <v>145</v>
      </c>
      <c r="B42" s="23" t="s">
        <v>146</v>
      </c>
      <c r="C42" s="24" t="s">
        <v>16</v>
      </c>
      <c r="D42" s="25">
        <v>191</v>
      </c>
      <c r="E42" s="3"/>
      <c r="F42" s="3"/>
      <c r="G42" s="3"/>
      <c r="H42" s="2"/>
      <c r="I42" s="2"/>
      <c r="J42" s="2"/>
      <c r="K42" s="2"/>
      <c r="L42" s="3"/>
      <c r="M42" s="3"/>
      <c r="N42" s="3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</row>
    <row r="43" spans="1:26" ht="21" customHeight="1" x14ac:dyDescent="0.25">
      <c r="A43" s="23" t="s">
        <v>149</v>
      </c>
      <c r="B43" s="23" t="s">
        <v>24</v>
      </c>
      <c r="C43" s="24" t="s">
        <v>18</v>
      </c>
      <c r="D43" s="25">
        <v>190</v>
      </c>
      <c r="E43" s="3"/>
      <c r="F43" s="3"/>
      <c r="G43" s="3"/>
      <c r="H43" s="2"/>
      <c r="I43" s="2"/>
      <c r="J43" s="2"/>
      <c r="K43" s="2"/>
      <c r="L43" s="3"/>
      <c r="M43" s="3"/>
      <c r="N43" s="3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</row>
    <row r="44" spans="1:26" ht="21" customHeight="1" x14ac:dyDescent="0.25">
      <c r="A44" s="23" t="s">
        <v>150</v>
      </c>
      <c r="B44" s="23" t="s">
        <v>24</v>
      </c>
      <c r="C44" s="24" t="s">
        <v>94</v>
      </c>
      <c r="D44" s="25">
        <v>189</v>
      </c>
      <c r="E44" s="3"/>
      <c r="F44" s="3"/>
      <c r="G44" s="3"/>
      <c r="H44" s="2"/>
      <c r="I44" s="2"/>
      <c r="J44" s="2"/>
      <c r="K44" s="2"/>
      <c r="L44" s="3"/>
      <c r="M44" s="3"/>
      <c r="N44" s="3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</row>
    <row r="45" spans="1:26" ht="21" customHeight="1" x14ac:dyDescent="0.25">
      <c r="A45" s="23" t="s">
        <v>151</v>
      </c>
      <c r="B45" s="23" t="s">
        <v>30</v>
      </c>
      <c r="C45" s="24" t="s">
        <v>12</v>
      </c>
      <c r="D45" s="25">
        <v>188</v>
      </c>
      <c r="E45" s="3"/>
      <c r="F45" s="3"/>
      <c r="G45" s="3"/>
      <c r="H45" s="2"/>
      <c r="I45" s="2"/>
      <c r="J45" s="2"/>
      <c r="K45" s="2"/>
      <c r="L45" s="3"/>
      <c r="M45" s="3"/>
      <c r="N45" s="3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</row>
    <row r="46" spans="1:26" ht="21" customHeight="1" x14ac:dyDescent="0.25">
      <c r="A46" s="23" t="s">
        <v>156</v>
      </c>
      <c r="B46" s="23" t="s">
        <v>32</v>
      </c>
      <c r="C46" s="24" t="s">
        <v>28</v>
      </c>
      <c r="D46" s="25">
        <v>184</v>
      </c>
      <c r="E46" s="3"/>
      <c r="F46" s="3"/>
      <c r="G46" s="3"/>
      <c r="H46" s="2"/>
      <c r="I46" s="2"/>
      <c r="J46" s="2"/>
      <c r="K46" s="2"/>
      <c r="L46" s="3"/>
      <c r="M46" s="3"/>
      <c r="N46" s="3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</row>
    <row r="47" spans="1:26" ht="21" customHeight="1" x14ac:dyDescent="0.25">
      <c r="A47" s="23" t="s">
        <v>157</v>
      </c>
      <c r="B47" s="23" t="s">
        <v>158</v>
      </c>
      <c r="C47" s="24" t="s">
        <v>7</v>
      </c>
      <c r="D47" s="25">
        <v>182</v>
      </c>
      <c r="E47" s="3"/>
      <c r="F47" s="3"/>
      <c r="G47" s="3"/>
      <c r="H47" s="2"/>
      <c r="I47" s="2"/>
      <c r="J47" s="2"/>
      <c r="K47" s="2"/>
      <c r="L47" s="3"/>
      <c r="M47" s="3"/>
      <c r="N47" s="3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</row>
    <row r="48" spans="1:26" ht="21" customHeight="1" x14ac:dyDescent="0.25">
      <c r="A48" s="23" t="s">
        <v>162</v>
      </c>
      <c r="B48" s="23" t="s">
        <v>163</v>
      </c>
      <c r="C48" s="24" t="s">
        <v>94</v>
      </c>
      <c r="D48" s="25">
        <v>180</v>
      </c>
      <c r="E48" s="3"/>
      <c r="F48" s="3"/>
      <c r="G48" s="3"/>
      <c r="H48" s="2"/>
      <c r="I48" s="2"/>
      <c r="J48" s="2"/>
      <c r="K48" s="2"/>
      <c r="L48" s="3"/>
      <c r="M48" s="3"/>
      <c r="N48" s="3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</row>
    <row r="49" spans="1:26" ht="21" customHeight="1" x14ac:dyDescent="0.25">
      <c r="A49" s="23" t="s">
        <v>165</v>
      </c>
      <c r="B49" s="23" t="s">
        <v>58</v>
      </c>
      <c r="C49" s="24" t="s">
        <v>97</v>
      </c>
      <c r="D49" s="25">
        <v>177</v>
      </c>
      <c r="E49" s="3"/>
      <c r="F49" s="3"/>
      <c r="G49" s="3"/>
      <c r="H49" s="2"/>
      <c r="I49" s="2"/>
      <c r="J49" s="2"/>
      <c r="K49" s="2"/>
      <c r="L49" s="3"/>
      <c r="M49" s="3"/>
      <c r="N49" s="3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</row>
    <row r="50" spans="1:26" ht="21" customHeight="1" x14ac:dyDescent="0.25">
      <c r="A50" s="23" t="s">
        <v>166</v>
      </c>
      <c r="B50" s="23" t="s">
        <v>108</v>
      </c>
      <c r="C50" s="24" t="s">
        <v>71</v>
      </c>
      <c r="D50" s="25">
        <v>134</v>
      </c>
      <c r="E50" s="3"/>
      <c r="F50" s="3"/>
      <c r="G50" s="3"/>
      <c r="H50" s="2"/>
      <c r="I50" s="2"/>
      <c r="J50" s="2"/>
      <c r="K50" s="2"/>
      <c r="L50" s="3"/>
      <c r="M50" s="3"/>
      <c r="N50" s="3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2"/>
      <c r="B51" s="2"/>
      <c r="C51" s="2"/>
      <c r="D51" s="2"/>
      <c r="E51" s="3"/>
      <c r="F51" s="3"/>
      <c r="G51" s="3"/>
      <c r="H51" s="2"/>
      <c r="I51" s="2"/>
      <c r="J51" s="2"/>
      <c r="K51" s="2"/>
      <c r="L51" s="3"/>
      <c r="M51" s="3"/>
      <c r="N51" s="3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</row>
    <row r="52" spans="1:26" ht="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A1:D1"/>
    <mergeCell ref="H1:K1"/>
    <mergeCell ref="A22:D22"/>
    <mergeCell ref="O1:R1"/>
    <mergeCell ref="H22:K22"/>
  </mergeCells>
  <dataValidations count="1">
    <dataValidation type="list" allowBlank="1" showErrorMessage="1" sqref="P24">
      <formula1>$A$3:$A$18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4"/>
  <sheetViews>
    <sheetView tabSelected="1" topLeftCell="A12" workbookViewId="0">
      <selection activeCell="D36" sqref="D36:D37"/>
    </sheetView>
  </sheetViews>
  <sheetFormatPr baseColWidth="10" defaultColWidth="13.5" defaultRowHeight="15" customHeight="1" x14ac:dyDescent="0.2"/>
  <cols>
    <col min="1" max="1" width="32" style="29" customWidth="1"/>
    <col min="2" max="2" width="18.1640625" style="29" bestFit="1" customWidth="1"/>
    <col min="3" max="3" width="18.5" style="29" customWidth="1"/>
    <col min="4" max="4" width="29.33203125" style="29" customWidth="1"/>
    <col min="5" max="5" width="53.6640625" style="29" customWidth="1"/>
    <col min="6" max="6" width="15.5" style="29" bestFit="1" customWidth="1"/>
    <col min="7" max="7" width="6.5" style="29" customWidth="1"/>
    <col min="8" max="8" width="18.33203125" style="29" bestFit="1" customWidth="1"/>
    <col min="9" max="9" width="10" style="29" customWidth="1"/>
    <col min="10" max="10" width="15.5" style="29" customWidth="1"/>
    <col min="11" max="11" width="8.5" style="29" customWidth="1"/>
    <col min="12" max="12" width="15" style="29" customWidth="1"/>
    <col min="13" max="14" width="6.5" style="29" customWidth="1"/>
    <col min="15" max="15" width="15.5" style="29" customWidth="1"/>
    <col min="16" max="16" width="11.5" style="29" customWidth="1"/>
    <col min="17" max="17" width="15.83203125" style="29" customWidth="1"/>
    <col min="18" max="18" width="8.5" style="29" customWidth="1"/>
    <col min="19" max="19" width="14" style="29" customWidth="1"/>
    <col min="20" max="22" width="6.5" style="29" customWidth="1"/>
    <col min="23" max="25" width="10.5" style="29" customWidth="1"/>
    <col min="26" max="26" width="17.6640625" style="29" customWidth="1"/>
    <col min="27" max="16384" width="13.5" style="29"/>
  </cols>
  <sheetData>
    <row r="1" spans="1:26" ht="15.75" customHeight="1" x14ac:dyDescent="0.2">
      <c r="A1" s="36"/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N1" s="38"/>
      <c r="O1" s="38"/>
      <c r="P1" s="3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5.75" customHeight="1" x14ac:dyDescent="0.2">
      <c r="A2" s="36"/>
      <c r="B2" s="36"/>
      <c r="C2" s="36"/>
      <c r="D2" s="36"/>
      <c r="E2" s="36"/>
      <c r="F2" s="36"/>
      <c r="G2" s="37"/>
      <c r="H2" s="37"/>
      <c r="I2" s="37"/>
      <c r="J2" s="37"/>
      <c r="K2" s="37"/>
      <c r="L2" s="37"/>
      <c r="M2" s="38"/>
      <c r="N2" s="38"/>
      <c r="O2" s="38"/>
      <c r="P2" s="3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45" customHeight="1" x14ac:dyDescent="0.2">
      <c r="A3" s="39"/>
      <c r="B3" s="37"/>
      <c r="C3" s="40" t="s">
        <v>172</v>
      </c>
      <c r="D3" s="41"/>
      <c r="E3" s="41"/>
      <c r="F3" s="37"/>
      <c r="G3" s="41"/>
      <c r="H3" s="37"/>
      <c r="I3" s="37"/>
      <c r="J3" s="37"/>
      <c r="K3" s="37"/>
      <c r="L3" s="37"/>
      <c r="M3" s="38"/>
      <c r="N3" s="38"/>
      <c r="O3" s="38"/>
      <c r="P3" s="3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39" customHeight="1" x14ac:dyDescent="0.2">
      <c r="A4" s="36"/>
      <c r="B4" s="37"/>
      <c r="C4" s="42" t="s">
        <v>173</v>
      </c>
      <c r="D4" s="41"/>
      <c r="E4" s="41"/>
      <c r="F4" s="37"/>
      <c r="G4" s="41"/>
      <c r="H4" s="37"/>
      <c r="I4" s="37"/>
      <c r="J4" s="37"/>
      <c r="K4" s="37"/>
      <c r="L4" s="37"/>
      <c r="M4" s="38"/>
      <c r="N4" s="38"/>
      <c r="O4" s="38"/>
      <c r="P4" s="3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27.75" customHeight="1" x14ac:dyDescent="0.2">
      <c r="A5" s="36"/>
      <c r="B5" s="36"/>
      <c r="C5" s="36"/>
      <c r="D5" s="36"/>
      <c r="E5" s="36"/>
      <c r="F5" s="36"/>
      <c r="G5" s="37"/>
      <c r="H5" s="37"/>
      <c r="I5" s="37"/>
      <c r="J5" s="37"/>
      <c r="K5" s="37"/>
      <c r="L5" s="37"/>
      <c r="M5" s="38"/>
      <c r="N5" s="38"/>
      <c r="O5" s="38"/>
      <c r="P5" s="3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5.75" customHeight="1" x14ac:dyDescent="0.2">
      <c r="A6" s="266"/>
      <c r="B6" s="43"/>
      <c r="C6" s="43"/>
      <c r="D6" s="43"/>
      <c r="E6" s="44"/>
      <c r="F6" s="44"/>
      <c r="G6" s="44"/>
      <c r="H6" s="44"/>
      <c r="I6" s="266"/>
      <c r="J6" s="44"/>
      <c r="K6" s="44"/>
      <c r="L6" s="44"/>
      <c r="M6" s="44"/>
      <c r="N6" s="44"/>
      <c r="O6" s="44"/>
      <c r="P6" s="44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5.75" customHeight="1" thickBot="1" x14ac:dyDescent="0.25">
      <c r="A7" s="266"/>
      <c r="B7" s="43"/>
      <c r="C7" s="43"/>
      <c r="D7" s="43"/>
      <c r="E7" s="44"/>
      <c r="F7" s="44"/>
      <c r="G7" s="44"/>
      <c r="H7" s="44"/>
      <c r="I7" s="266"/>
      <c r="J7" s="44"/>
      <c r="K7" s="44"/>
      <c r="L7" s="44"/>
      <c r="M7" s="44"/>
      <c r="N7" s="44"/>
      <c r="O7" s="44"/>
      <c r="P7" s="44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.75" customHeight="1" thickBot="1" x14ac:dyDescent="0.25">
      <c r="A8" s="266"/>
      <c r="B8" s="43"/>
      <c r="C8" s="43"/>
      <c r="D8" s="43"/>
      <c r="E8" s="44"/>
      <c r="F8" s="44"/>
      <c r="G8" s="44"/>
      <c r="H8" s="44"/>
      <c r="I8" s="266"/>
      <c r="J8" s="44"/>
      <c r="K8" s="44"/>
      <c r="L8" s="44"/>
      <c r="M8" s="44"/>
      <c r="N8" s="44"/>
      <c r="O8" s="44"/>
      <c r="P8" s="325" t="str">
        <f>UPPER(B22)</f>
        <v/>
      </c>
      <c r="Q8" s="326"/>
      <c r="R8" s="326"/>
      <c r="S8" s="327"/>
      <c r="T8" s="334">
        <f>SUM(Y8:Y12)</f>
        <v>0</v>
      </c>
      <c r="U8" s="335"/>
      <c r="V8" s="340">
        <f>D30</f>
        <v>0</v>
      </c>
      <c r="W8" s="341"/>
      <c r="X8" s="341"/>
      <c r="Y8" s="267"/>
      <c r="Z8" s="268" t="s">
        <v>167</v>
      </c>
    </row>
    <row r="9" spans="1:26" ht="15.75" customHeight="1" thickBot="1" x14ac:dyDescent="0.25">
      <c r="A9" s="266"/>
      <c r="B9" s="43"/>
      <c r="C9" s="43"/>
      <c r="D9" s="43"/>
      <c r="E9" s="44"/>
      <c r="F9" s="269" t="s">
        <v>189</v>
      </c>
      <c r="G9" s="44"/>
      <c r="H9" s="44"/>
      <c r="I9" s="266"/>
      <c r="J9" s="44"/>
      <c r="K9" s="44"/>
      <c r="L9" s="44"/>
      <c r="M9" s="44"/>
      <c r="N9" s="44"/>
      <c r="O9" s="44"/>
      <c r="P9" s="328"/>
      <c r="Q9" s="329"/>
      <c r="R9" s="329"/>
      <c r="S9" s="330"/>
      <c r="T9" s="336"/>
      <c r="U9" s="337"/>
      <c r="V9" s="342">
        <f>D32</f>
        <v>0</v>
      </c>
      <c r="W9" s="343"/>
      <c r="X9" s="343"/>
      <c r="Y9" s="267"/>
      <c r="Z9" s="270" t="s">
        <v>193</v>
      </c>
    </row>
    <row r="10" spans="1:26" ht="15.75" customHeight="1" thickBot="1" x14ac:dyDescent="0.25">
      <c r="A10" s="266"/>
      <c r="B10" s="344" t="s">
        <v>174</v>
      </c>
      <c r="C10" s="347" t="s">
        <v>185</v>
      </c>
      <c r="D10" s="348"/>
      <c r="E10" s="348"/>
      <c r="F10" s="45" t="str">
        <f>IF(A21=0,"NO","OK")</f>
        <v>NO</v>
      </c>
      <c r="G10" s="44"/>
      <c r="H10" s="44"/>
      <c r="I10" s="266"/>
      <c r="J10" s="44"/>
      <c r="K10" s="44"/>
      <c r="L10" s="44"/>
      <c r="M10" s="44"/>
      <c r="N10" s="44"/>
      <c r="O10" s="44"/>
      <c r="P10" s="331"/>
      <c r="Q10" s="332"/>
      <c r="R10" s="332"/>
      <c r="S10" s="333"/>
      <c r="T10" s="336"/>
      <c r="U10" s="337"/>
      <c r="V10" s="342">
        <f>D34</f>
        <v>0</v>
      </c>
      <c r="W10" s="343"/>
      <c r="X10" s="343"/>
      <c r="Y10" s="267"/>
      <c r="Z10" s="270" t="s">
        <v>195</v>
      </c>
    </row>
    <row r="11" spans="1:26" ht="15.75" customHeight="1" thickBot="1" x14ac:dyDescent="0.25">
      <c r="A11" s="44"/>
      <c r="B11" s="345"/>
      <c r="C11" s="349" t="s">
        <v>187</v>
      </c>
      <c r="D11" s="350"/>
      <c r="E11" s="350"/>
      <c r="F11" s="45" t="str">
        <f>IF(B21=0,"NO","OK")</f>
        <v>NO</v>
      </c>
      <c r="G11" s="44"/>
      <c r="H11" s="44"/>
      <c r="I11" s="266"/>
      <c r="J11" s="44"/>
      <c r="K11" s="44"/>
      <c r="L11" s="44"/>
      <c r="M11" s="44"/>
      <c r="N11" s="44"/>
      <c r="O11" s="44"/>
      <c r="P11" s="351" t="str">
        <f>UPPER(B24)</f>
        <v/>
      </c>
      <c r="Q11" s="352"/>
      <c r="R11" s="352"/>
      <c r="S11" s="353"/>
      <c r="T11" s="336"/>
      <c r="U11" s="337"/>
      <c r="V11" s="342">
        <f>D36</f>
        <v>0</v>
      </c>
      <c r="W11" s="343"/>
      <c r="X11" s="343"/>
      <c r="Y11" s="267"/>
      <c r="Z11" s="270" t="s">
        <v>197</v>
      </c>
    </row>
    <row r="12" spans="1:26" ht="15.75" customHeight="1" thickBot="1" x14ac:dyDescent="0.25">
      <c r="A12" s="44"/>
      <c r="B12" s="345"/>
      <c r="C12" s="357" t="s">
        <v>175</v>
      </c>
      <c r="D12" s="358"/>
      <c r="E12" s="358"/>
      <c r="F12" s="45" t="str">
        <f>IF(C21=0,"NO","OK")</f>
        <v>NO</v>
      </c>
      <c r="G12" s="44"/>
      <c r="H12" s="44"/>
      <c r="I12" s="266"/>
      <c r="J12" s="44"/>
      <c r="K12" s="44"/>
      <c r="L12" s="44"/>
      <c r="M12" s="44"/>
      <c r="N12" s="44"/>
      <c r="O12" s="44"/>
      <c r="P12" s="354"/>
      <c r="Q12" s="355"/>
      <c r="R12" s="355"/>
      <c r="S12" s="356"/>
      <c r="T12" s="338"/>
      <c r="U12" s="339"/>
      <c r="V12" s="359">
        <f>D38</f>
        <v>0</v>
      </c>
      <c r="W12" s="360"/>
      <c r="X12" s="360"/>
      <c r="Y12" s="271"/>
      <c r="Z12" s="272" t="s">
        <v>199</v>
      </c>
    </row>
    <row r="13" spans="1:26" ht="15.75" customHeight="1" thickBot="1" x14ac:dyDescent="0.25">
      <c r="A13" s="44"/>
      <c r="B13" s="346"/>
      <c r="C13" s="361" t="s">
        <v>176</v>
      </c>
      <c r="D13" s="362"/>
      <c r="E13" s="363"/>
      <c r="F13" s="45" t="str">
        <f>IF(D21=0,"NO","OK")</f>
        <v>OK</v>
      </c>
      <c r="G13" s="44"/>
      <c r="H13" s="266"/>
      <c r="I13" s="266"/>
      <c r="J13" s="44"/>
      <c r="K13" s="44"/>
      <c r="L13" s="44"/>
      <c r="M13" s="44"/>
      <c r="N13" s="44"/>
      <c r="O13" s="44"/>
      <c r="P13" s="44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.75" customHeight="1" x14ac:dyDescent="0.2">
      <c r="A14" s="43"/>
      <c r="B14" s="382" t="s">
        <v>177</v>
      </c>
      <c r="C14" s="383"/>
      <c r="D14" s="383"/>
      <c r="E14" s="383"/>
      <c r="F14" s="364" t="str">
        <f>IF(AND(F10="OK",F11="OK",F12="OK",F13="OK")=TRUE,"VALIDO","NON VALIDO")</f>
        <v>NON VALIDO</v>
      </c>
      <c r="G14" s="44"/>
      <c r="H14" s="243"/>
      <c r="I14" s="266"/>
      <c r="J14" s="44"/>
      <c r="K14" s="44"/>
      <c r="L14" s="44"/>
      <c r="M14" s="44"/>
      <c r="N14" s="44"/>
      <c r="O14" s="44"/>
      <c r="P14" s="44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5.75" customHeight="1" thickBot="1" x14ac:dyDescent="0.25">
      <c r="A15" s="43"/>
      <c r="B15" s="384"/>
      <c r="C15" s="385"/>
      <c r="D15" s="385"/>
      <c r="E15" s="385"/>
      <c r="F15" s="365"/>
      <c r="G15" s="44"/>
      <c r="H15" s="243"/>
      <c r="I15" s="266"/>
      <c r="J15" s="44"/>
      <c r="K15" s="44"/>
      <c r="L15" s="44"/>
      <c r="M15" s="44"/>
      <c r="N15" s="44"/>
      <c r="O15" s="44"/>
      <c r="P15" s="44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.75" customHeight="1" x14ac:dyDescent="0.2">
      <c r="A16" s="43"/>
      <c r="B16" s="242"/>
      <c r="C16" s="242"/>
      <c r="D16" s="242"/>
      <c r="E16" s="242"/>
      <c r="F16" s="242"/>
      <c r="G16" s="44"/>
      <c r="H16" s="243"/>
      <c r="I16" s="266"/>
      <c r="J16" s="44"/>
      <c r="K16" s="44"/>
      <c r="L16" s="44"/>
      <c r="M16" s="44"/>
      <c r="N16" s="44"/>
      <c r="O16" s="44"/>
      <c r="P16" s="44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.75" customHeight="1" x14ac:dyDescent="0.2">
      <c r="A17" s="43"/>
      <c r="B17" s="242"/>
      <c r="C17" s="242"/>
      <c r="D17" s="242"/>
      <c r="E17" s="242"/>
      <c r="F17" s="242"/>
      <c r="G17" s="44"/>
      <c r="H17" s="243"/>
      <c r="I17" s="266"/>
      <c r="J17" s="44"/>
      <c r="K17" s="44"/>
      <c r="L17" s="44"/>
      <c r="M17" s="44"/>
      <c r="N17" s="44"/>
      <c r="O17" s="44"/>
      <c r="P17" s="44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5.75" customHeight="1" x14ac:dyDescent="0.2">
      <c r="A18" s="43"/>
      <c r="B18" s="242"/>
      <c r="C18" s="242"/>
      <c r="D18" s="242"/>
      <c r="E18" s="242"/>
      <c r="F18" s="242"/>
      <c r="G18" s="44"/>
      <c r="H18" s="243"/>
      <c r="I18" s="266"/>
      <c r="J18" s="44"/>
      <c r="K18" s="44"/>
      <c r="L18" s="44"/>
      <c r="M18" s="44"/>
      <c r="N18" s="44"/>
      <c r="O18" s="44"/>
      <c r="P18" s="44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5.75" customHeight="1" x14ac:dyDescent="0.2">
      <c r="A19" s="43"/>
      <c r="B19" s="242"/>
      <c r="C19" s="242"/>
      <c r="D19" s="242"/>
      <c r="E19" s="242"/>
      <c r="F19" s="242"/>
      <c r="G19" s="44"/>
      <c r="H19" s="243"/>
      <c r="I19" s="266"/>
      <c r="J19" s="44"/>
      <c r="K19" s="44"/>
      <c r="L19" s="44"/>
      <c r="M19" s="44"/>
      <c r="N19" s="44"/>
      <c r="O19" s="44"/>
      <c r="P19" s="44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5.75" customHeight="1" x14ac:dyDescent="0.2">
      <c r="A20" s="43"/>
      <c r="B20" s="43"/>
      <c r="C20" s="43"/>
      <c r="D20" s="43"/>
      <c r="E20" s="44"/>
      <c r="F20" s="44"/>
      <c r="G20" s="44"/>
      <c r="H20" s="243"/>
      <c r="I20" s="266"/>
      <c r="J20" s="44"/>
      <c r="K20" s="44"/>
      <c r="L20" s="44"/>
      <c r="M20" s="44"/>
      <c r="N20" s="44"/>
      <c r="O20" s="44"/>
      <c r="P20" s="44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.75" hidden="1" customHeight="1" x14ac:dyDescent="0.2">
      <c r="A21" s="31">
        <f>IF(OR(B22="",B24=""),0,1)</f>
        <v>0</v>
      </c>
      <c r="B21" s="32">
        <f>IF(OR(D30="",D32="",D34="",D36="",D38=""),0,1)</f>
        <v>0</v>
      </c>
      <c r="C21" s="32">
        <f>IF((COUNTIF(E30:E39,E30)+COUNTIF(E30:E39,E32)+COUNTIF(E30:E39,E34)+COUNTIF(E30:E39,E36)+COUNTIF(E30:E39,E38))=5,1,0)</f>
        <v>0</v>
      </c>
      <c r="D21" s="32">
        <f>IF(I24&lt;0,0,1)</f>
        <v>1</v>
      </c>
      <c r="E21" s="30"/>
      <c r="F21" s="30"/>
      <c r="G21" s="30"/>
      <c r="H21" s="33"/>
      <c r="I21" s="273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.75" customHeight="1" x14ac:dyDescent="0.2">
      <c r="A22" s="380" t="s">
        <v>186</v>
      </c>
      <c r="B22" s="368"/>
      <c r="C22" s="369"/>
      <c r="D22" s="370"/>
      <c r="E22" s="44"/>
      <c r="F22" s="44"/>
      <c r="G22" s="44"/>
      <c r="H22" s="46" t="s">
        <v>188</v>
      </c>
      <c r="I22" s="274">
        <f>SUM(F30:F39)</f>
        <v>0</v>
      </c>
      <c r="J22" s="44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.75" customHeight="1" thickBot="1" x14ac:dyDescent="0.25">
      <c r="A23" s="381"/>
      <c r="B23" s="371"/>
      <c r="C23" s="372"/>
      <c r="D23" s="373"/>
      <c r="E23" s="44"/>
      <c r="F23" s="44"/>
      <c r="G23" s="44"/>
      <c r="H23" s="47" t="s">
        <v>178</v>
      </c>
      <c r="I23" s="274">
        <f>IF(B24="",0,IF(OR(B24=D30,B24=D32,B24=D34,B24=D36,B24=D38)=TRUE,-5,0))</f>
        <v>0</v>
      </c>
      <c r="J23" s="44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.75" customHeight="1" x14ac:dyDescent="0.2">
      <c r="A24" s="366" t="s">
        <v>179</v>
      </c>
      <c r="B24" s="368"/>
      <c r="C24" s="369"/>
      <c r="D24" s="370"/>
      <c r="E24" s="44"/>
      <c r="F24" s="44"/>
      <c r="G24" s="374" t="s">
        <v>180</v>
      </c>
      <c r="H24" s="375"/>
      <c r="I24" s="378">
        <f>1000-(SUM(I22:I23))</f>
        <v>1000</v>
      </c>
      <c r="J24" s="44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.75" customHeight="1" thickBot="1" x14ac:dyDescent="0.25">
      <c r="A25" s="367"/>
      <c r="B25" s="371"/>
      <c r="C25" s="372"/>
      <c r="D25" s="373"/>
      <c r="E25" s="44"/>
      <c r="F25" s="44"/>
      <c r="G25" s="376"/>
      <c r="H25" s="377"/>
      <c r="I25" s="379"/>
      <c r="J25" s="44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.75" customHeight="1" x14ac:dyDescent="0.2">
      <c r="A26" s="44"/>
      <c r="B26" s="44"/>
      <c r="C26" s="44"/>
      <c r="D26" s="30"/>
      <c r="E26" s="44"/>
      <c r="F26" s="44"/>
      <c r="G26" s="44"/>
      <c r="H26" s="44"/>
      <c r="I26" s="44"/>
      <c r="J26" s="44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.75" customHeight="1" x14ac:dyDescent="0.2">
      <c r="A27" s="44"/>
      <c r="B27" s="44"/>
      <c r="C27" s="44"/>
      <c r="D27" s="30"/>
      <c r="E27" s="44"/>
      <c r="F27" s="44"/>
      <c r="G27" s="44"/>
      <c r="H27" s="44"/>
      <c r="I27" s="44"/>
      <c r="J27" s="44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.75" customHeight="1" x14ac:dyDescent="0.2">
      <c r="A28" s="44"/>
      <c r="B28" s="44"/>
      <c r="C28" s="44"/>
      <c r="D28" s="30"/>
      <c r="E28" s="44"/>
      <c r="F28" s="44"/>
      <c r="G28" s="44"/>
      <c r="H28" s="44"/>
      <c r="I28" s="44"/>
      <c r="J28" s="44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.75" customHeight="1" x14ac:dyDescent="0.2">
      <c r="A29" s="44"/>
      <c r="B29" s="44"/>
      <c r="C29" s="44"/>
      <c r="D29" s="34" t="s">
        <v>1</v>
      </c>
      <c r="E29" s="48" t="s">
        <v>2</v>
      </c>
      <c r="F29" s="49" t="s">
        <v>3</v>
      </c>
      <c r="G29" s="44"/>
      <c r="H29" s="44"/>
      <c r="I29" s="44"/>
      <c r="J29" s="44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.75" customHeight="1" x14ac:dyDescent="0.2">
      <c r="A30" s="386" t="s">
        <v>181</v>
      </c>
      <c r="B30" s="358"/>
      <c r="C30" s="358"/>
      <c r="D30" s="389"/>
      <c r="E30" s="391" t="str">
        <f>IF(D30="","SCEGLI UN GIOCATORE NELLA CELLA A SINISTRA",INDEX(A45:E60,MATCH(D30,E45:E60,0),3))</f>
        <v>SCEGLI UN GIOCATORE NELLA CELLA A SINISTRA</v>
      </c>
      <c r="F30" s="378">
        <f>IF(D30="",0,INDEX(A45:D60,MATCH(D30,E45:E60,0),4))</f>
        <v>0</v>
      </c>
      <c r="G30" s="392"/>
      <c r="H30" s="44"/>
      <c r="I30" s="44"/>
      <c r="J30" s="44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customHeight="1" x14ac:dyDescent="0.2">
      <c r="A31" s="387"/>
      <c r="B31" s="388"/>
      <c r="C31" s="388"/>
      <c r="D31" s="390"/>
      <c r="E31" s="381"/>
      <c r="F31" s="379"/>
      <c r="G31" s="393"/>
      <c r="H31" s="44"/>
      <c r="I31" s="44"/>
      <c r="J31" s="44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.75" customHeight="1" x14ac:dyDescent="0.2">
      <c r="A32" s="397" t="s">
        <v>182</v>
      </c>
      <c r="B32" s="358"/>
      <c r="C32" s="358"/>
      <c r="D32" s="389"/>
      <c r="E32" s="391" t="str">
        <f>IF(D32="","SCEGLI UN GIOCATORE NELLA CELLA A SINISTRA",INDEX(A64:E79,MATCH(D32,E64:E79,0),3))</f>
        <v>SCEGLI UN GIOCATORE NELLA CELLA A SINISTRA</v>
      </c>
      <c r="F32" s="378">
        <f>IF(D32="",0,INDEX(A64:D79,MATCH(D32,E64:E79,0),4))</f>
        <v>0</v>
      </c>
      <c r="G32" s="395"/>
      <c r="H32" s="44"/>
      <c r="I32" s="44"/>
      <c r="J32" s="44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5.75" customHeight="1" x14ac:dyDescent="0.2">
      <c r="A33" s="387"/>
      <c r="B33" s="388"/>
      <c r="C33" s="388"/>
      <c r="D33" s="390"/>
      <c r="E33" s="381"/>
      <c r="F33" s="379"/>
      <c r="G33" s="396"/>
      <c r="H33" s="44"/>
      <c r="I33" s="44"/>
      <c r="J33" s="44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5.75" customHeight="1" x14ac:dyDescent="0.2">
      <c r="A34" s="394" t="s">
        <v>183</v>
      </c>
      <c r="B34" s="358"/>
      <c r="C34" s="358"/>
      <c r="D34" s="389"/>
      <c r="E34" s="391" t="str">
        <f>IF(D34="","SCEGLI UN GIOCATORE NELLA CELLA A SINISTRA",INDEX(A83:E98,MATCH(D34,E83:E98,0),3))</f>
        <v>SCEGLI UN GIOCATORE NELLA CELLA A SINISTRA</v>
      </c>
      <c r="F34" s="378">
        <f>IF(D34="",0,INDEX(A83:D98,MATCH(D34,E83:E98,0),4))</f>
        <v>0</v>
      </c>
      <c r="G34" s="395"/>
      <c r="H34" s="44"/>
      <c r="I34" s="44"/>
      <c r="J34" s="44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5.75" customHeight="1" x14ac:dyDescent="0.2">
      <c r="A35" s="387"/>
      <c r="B35" s="388"/>
      <c r="C35" s="388"/>
      <c r="D35" s="390"/>
      <c r="E35" s="381"/>
      <c r="F35" s="379"/>
      <c r="G35" s="396"/>
      <c r="H35" s="44"/>
      <c r="I35" s="44"/>
      <c r="J35" s="44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5.75" customHeight="1" x14ac:dyDescent="0.2">
      <c r="A36" s="399" t="s">
        <v>184</v>
      </c>
      <c r="B36" s="358"/>
      <c r="C36" s="358"/>
      <c r="D36" s="389"/>
      <c r="E36" s="391" t="str">
        <f>IF(D36="","SCEGLI UN GIOCATORE NELLA CELLA A SINISTRA",INDEX(A137:E265,MATCH(D36,E137:E265,0),3))</f>
        <v>SCEGLI UN GIOCATORE NELLA CELLA A SINISTRA</v>
      </c>
      <c r="F36" s="378">
        <f>IF(D36="",0,INDEX(A137:E265,MATCH(D36,E137:E265,0),4))</f>
        <v>0</v>
      </c>
      <c r="G36" s="395"/>
      <c r="H36" s="44"/>
      <c r="I36" s="44"/>
      <c r="J36" s="44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5.75" customHeight="1" x14ac:dyDescent="0.2">
      <c r="A37" s="387"/>
      <c r="B37" s="388"/>
      <c r="C37" s="388"/>
      <c r="D37" s="390"/>
      <c r="E37" s="381"/>
      <c r="F37" s="379"/>
      <c r="G37" s="396"/>
      <c r="H37" s="44"/>
      <c r="I37" s="44"/>
      <c r="J37" s="44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5.75" customHeight="1" x14ac:dyDescent="0.2">
      <c r="A38" s="398" t="s">
        <v>171</v>
      </c>
      <c r="B38" s="358"/>
      <c r="C38" s="358"/>
      <c r="D38" s="389"/>
      <c r="E38" s="391" t="str">
        <f>IF(D38="","SCEGLI UN GIOCATORE NELLA CELLA A SINISTRA",INDEX(A102:E131,MATCH(D38,E102:E131,0),3))</f>
        <v>SCEGLI UN GIOCATORE NELLA CELLA A SINISTRA</v>
      </c>
      <c r="F38" s="378">
        <f>IF(D38="",0,INDEX(A102:E131,MATCH(D38,E102:E131,0),4))</f>
        <v>0</v>
      </c>
      <c r="G38" s="395"/>
      <c r="H38" s="44"/>
      <c r="I38" s="44"/>
      <c r="J38" s="44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5.75" customHeight="1" x14ac:dyDescent="0.2">
      <c r="A39" s="387"/>
      <c r="B39" s="388"/>
      <c r="C39" s="388"/>
      <c r="D39" s="390"/>
      <c r="E39" s="381"/>
      <c r="F39" s="379"/>
      <c r="G39" s="396"/>
      <c r="H39" s="44"/>
      <c r="I39" s="44"/>
      <c r="J39" s="44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5.75" customHeight="1" x14ac:dyDescent="0.2">
      <c r="A40" s="44"/>
      <c r="B40" s="44"/>
      <c r="C40" s="44"/>
      <c r="D40" s="30"/>
      <c r="E40" s="44"/>
      <c r="F40" s="44"/>
      <c r="G40" s="44"/>
      <c r="H40" s="44"/>
      <c r="I40" s="44"/>
      <c r="J40" s="44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5.75" customHeight="1" x14ac:dyDescent="0.2">
      <c r="A41" s="44"/>
      <c r="B41" s="44"/>
      <c r="C41" s="44"/>
      <c r="D41" s="30"/>
      <c r="E41" s="44"/>
      <c r="F41" s="44"/>
      <c r="G41" s="44"/>
      <c r="H41" s="44"/>
      <c r="I41" s="44"/>
      <c r="J41" s="44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5.75" customHeight="1" x14ac:dyDescent="0.2">
      <c r="A42" s="44"/>
      <c r="B42" s="44"/>
      <c r="C42" s="44"/>
      <c r="D42" s="30"/>
      <c r="E42" s="44"/>
      <c r="F42" s="44"/>
      <c r="G42" s="44"/>
      <c r="H42" s="44"/>
      <c r="I42" s="44"/>
      <c r="J42" s="44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61.5" customHeight="1" x14ac:dyDescent="0.2">
      <c r="A43" s="400" t="s">
        <v>167</v>
      </c>
      <c r="B43" s="350"/>
      <c r="C43" s="350"/>
      <c r="D43" s="401"/>
      <c r="E43" s="44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30.75" customHeight="1" x14ac:dyDescent="0.35">
      <c r="A44" s="50" t="s">
        <v>0</v>
      </c>
      <c r="B44" s="50" t="s">
        <v>1</v>
      </c>
      <c r="C44" s="50" t="s">
        <v>2</v>
      </c>
      <c r="D44" s="50" t="s">
        <v>3</v>
      </c>
      <c r="E44" s="44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6.5" customHeight="1" x14ac:dyDescent="0.2">
      <c r="A45" s="254" t="s">
        <v>40</v>
      </c>
      <c r="B45" s="254" t="s">
        <v>42</v>
      </c>
      <c r="C45" s="105" t="s">
        <v>16</v>
      </c>
      <c r="D45" s="194">
        <v>267</v>
      </c>
      <c r="E45" s="51" t="str">
        <f t="shared" ref="E45:E60" si="0">CONCATENATE(A45," ",B45)</f>
        <v>GORI GIANFRANCO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6.5" customHeight="1" x14ac:dyDescent="0.2">
      <c r="A46" s="312" t="s">
        <v>29</v>
      </c>
      <c r="B46" s="312" t="s">
        <v>30</v>
      </c>
      <c r="C46" s="219" t="s">
        <v>16</v>
      </c>
      <c r="D46" s="194">
        <v>252</v>
      </c>
      <c r="E46" s="51" t="str">
        <f t="shared" si="0"/>
        <v>GRASSI SIMONE</v>
      </c>
      <c r="F46" s="30"/>
      <c r="G46" s="30"/>
      <c r="S46" s="30"/>
      <c r="T46" s="30"/>
      <c r="U46" s="30"/>
      <c r="V46" s="30"/>
      <c r="W46" s="30"/>
      <c r="X46" s="30"/>
      <c r="Y46" s="30"/>
      <c r="Z46" s="30"/>
    </row>
    <row r="47" spans="1:26" ht="16.5" customHeight="1" x14ac:dyDescent="0.2">
      <c r="A47" s="312" t="s">
        <v>109</v>
      </c>
      <c r="B47" s="312" t="s">
        <v>60</v>
      </c>
      <c r="C47" s="219" t="s">
        <v>37</v>
      </c>
      <c r="D47" s="194">
        <v>238</v>
      </c>
      <c r="E47" s="51" t="str">
        <f t="shared" si="0"/>
        <v>FIORI GIANLUCA</v>
      </c>
      <c r="F47" s="30"/>
      <c r="G47" s="30"/>
      <c r="S47" s="30"/>
      <c r="T47" s="30"/>
      <c r="U47" s="30"/>
      <c r="V47" s="30"/>
      <c r="W47" s="30"/>
      <c r="X47" s="30"/>
      <c r="Y47" s="30"/>
      <c r="Z47" s="30"/>
    </row>
    <row r="48" spans="1:26" ht="16.5" customHeight="1" x14ac:dyDescent="0.2">
      <c r="A48" s="312" t="s">
        <v>29</v>
      </c>
      <c r="B48" s="312" t="s">
        <v>80</v>
      </c>
      <c r="C48" s="219" t="s">
        <v>16</v>
      </c>
      <c r="D48" s="194">
        <v>237</v>
      </c>
      <c r="E48" s="51" t="str">
        <f t="shared" si="0"/>
        <v>GRASSI MASSIMO</v>
      </c>
      <c r="F48" s="30"/>
      <c r="G48" s="30"/>
      <c r="S48" s="30"/>
      <c r="T48" s="30"/>
      <c r="U48" s="30"/>
      <c r="V48" s="30"/>
      <c r="W48" s="30"/>
      <c r="X48" s="30"/>
      <c r="Y48" s="30"/>
      <c r="Z48" s="30"/>
    </row>
    <row r="49" spans="1:26" ht="16.5" customHeight="1" x14ac:dyDescent="0.2">
      <c r="A49" s="312" t="s">
        <v>123</v>
      </c>
      <c r="B49" s="312" t="s">
        <v>124</v>
      </c>
      <c r="C49" s="219" t="s">
        <v>18</v>
      </c>
      <c r="D49" s="194">
        <v>236</v>
      </c>
      <c r="E49" s="51" t="str">
        <f t="shared" si="0"/>
        <v>SANTONI STEFANO</v>
      </c>
      <c r="F49" s="30"/>
      <c r="G49" s="30"/>
      <c r="S49" s="30"/>
      <c r="T49" s="30"/>
      <c r="U49" s="30"/>
      <c r="V49" s="30"/>
      <c r="W49" s="30"/>
      <c r="X49" s="30"/>
      <c r="Y49" s="30"/>
      <c r="Z49" s="30"/>
    </row>
    <row r="50" spans="1:26" ht="16.5" customHeight="1" x14ac:dyDescent="0.2">
      <c r="A50" s="312" t="s">
        <v>292</v>
      </c>
      <c r="B50" s="312" t="s">
        <v>126</v>
      </c>
      <c r="C50" s="219" t="s">
        <v>293</v>
      </c>
      <c r="D50" s="194">
        <v>235</v>
      </c>
      <c r="E50" s="51" t="str">
        <f t="shared" si="0"/>
        <v>DERCHI FILIPPO</v>
      </c>
      <c r="F50" s="30"/>
      <c r="G50" s="30"/>
      <c r="S50" s="30"/>
      <c r="T50" s="30"/>
      <c r="U50" s="30"/>
      <c r="V50" s="30"/>
      <c r="W50" s="30"/>
      <c r="X50" s="30"/>
      <c r="Y50" s="30"/>
      <c r="Z50" s="30"/>
    </row>
    <row r="51" spans="1:26" ht="16.5" customHeight="1" x14ac:dyDescent="0.2">
      <c r="A51" s="312" t="s">
        <v>35</v>
      </c>
      <c r="B51" s="312" t="s">
        <v>36</v>
      </c>
      <c r="C51" s="219" t="s">
        <v>37</v>
      </c>
      <c r="D51" s="194">
        <v>230</v>
      </c>
      <c r="E51" s="51" t="str">
        <f t="shared" si="0"/>
        <v>BUSONI DANIELE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6.5" customHeight="1" x14ac:dyDescent="0.2">
      <c r="A52" s="312" t="s">
        <v>8</v>
      </c>
      <c r="B52" s="312" t="s">
        <v>9</v>
      </c>
      <c r="C52" s="219" t="s">
        <v>7</v>
      </c>
      <c r="D52" s="194">
        <v>228</v>
      </c>
      <c r="E52" s="51" t="str">
        <f t="shared" si="0"/>
        <v>CECCARINI  LUCA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6.5" customHeight="1" x14ac:dyDescent="0.2">
      <c r="A53" s="312" t="s">
        <v>73</v>
      </c>
      <c r="B53" s="312" t="s">
        <v>74</v>
      </c>
      <c r="C53" s="219" t="s">
        <v>25</v>
      </c>
      <c r="D53" s="194">
        <v>222</v>
      </c>
      <c r="E53" s="51" t="str">
        <f t="shared" si="0"/>
        <v>MARCEDDU FABRIZIO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6.5" customHeight="1" x14ac:dyDescent="0.2">
      <c r="A54" s="312" t="s">
        <v>66</v>
      </c>
      <c r="B54" s="312" t="s">
        <v>9</v>
      </c>
      <c r="C54" s="219" t="s">
        <v>25</v>
      </c>
      <c r="D54" s="194">
        <v>220</v>
      </c>
      <c r="E54" s="51" t="str">
        <f t="shared" si="0"/>
        <v>ROMANACCI LUCA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6.5" customHeight="1" x14ac:dyDescent="0.2">
      <c r="A55" s="312" t="s">
        <v>56</v>
      </c>
      <c r="B55" s="312" t="s">
        <v>58</v>
      </c>
      <c r="C55" s="219" t="s">
        <v>59</v>
      </c>
      <c r="D55" s="194">
        <v>220</v>
      </c>
      <c r="E55" s="51" t="str">
        <f t="shared" si="0"/>
        <v>MONTAGNANI MARCO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6.5" customHeight="1" x14ac:dyDescent="0.2">
      <c r="A56" s="312" t="s">
        <v>21</v>
      </c>
      <c r="B56" s="312" t="s">
        <v>22</v>
      </c>
      <c r="C56" s="219" t="s">
        <v>16</v>
      </c>
      <c r="D56" s="194">
        <v>215</v>
      </c>
      <c r="E56" s="51" t="str">
        <f t="shared" si="0"/>
        <v>DECARIA LEONARDO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6.5" customHeight="1" x14ac:dyDescent="0.2">
      <c r="A57" s="312" t="s">
        <v>33</v>
      </c>
      <c r="B57" s="312" t="s">
        <v>34</v>
      </c>
      <c r="C57" s="219" t="s">
        <v>28</v>
      </c>
      <c r="D57" s="194">
        <v>211</v>
      </c>
      <c r="E57" s="51" t="str">
        <f t="shared" si="0"/>
        <v>MACHI' GIOVANNI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6.5" customHeight="1" x14ac:dyDescent="0.2">
      <c r="A58" s="312" t="s">
        <v>5</v>
      </c>
      <c r="B58" s="312" t="s">
        <v>6</v>
      </c>
      <c r="C58" s="219" t="s">
        <v>7</v>
      </c>
      <c r="D58" s="194">
        <v>209</v>
      </c>
      <c r="E58" s="51" t="str">
        <f t="shared" si="0"/>
        <v>LOMBARDI ALBERTO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6.5" customHeight="1" x14ac:dyDescent="0.2">
      <c r="A59" s="312" t="s">
        <v>64</v>
      </c>
      <c r="B59" s="312" t="s">
        <v>22</v>
      </c>
      <c r="C59" s="219" t="s">
        <v>28</v>
      </c>
      <c r="D59" s="194">
        <v>209</v>
      </c>
      <c r="E59" s="51" t="str">
        <f t="shared" si="0"/>
        <v>COGONI  LEONARDO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6.5" customHeight="1" x14ac:dyDescent="0.2">
      <c r="A60" s="312" t="s">
        <v>14</v>
      </c>
      <c r="B60" s="312" t="s">
        <v>15</v>
      </c>
      <c r="C60" s="219" t="s">
        <v>16</v>
      </c>
      <c r="D60" s="194">
        <v>173</v>
      </c>
      <c r="E60" s="51" t="str">
        <f t="shared" si="0"/>
        <v>FIESOLI ALESSIO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5.75" customHeight="1" x14ac:dyDescent="0.2">
      <c r="A61" s="44"/>
      <c r="B61" s="44"/>
      <c r="C61" s="44"/>
      <c r="D61" s="44"/>
      <c r="E61" s="44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61.5" customHeight="1" x14ac:dyDescent="0.2">
      <c r="A62" s="402" t="s">
        <v>168</v>
      </c>
      <c r="B62" s="350"/>
      <c r="C62" s="350"/>
      <c r="D62" s="401"/>
      <c r="E62" s="44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30.75" customHeight="1" x14ac:dyDescent="0.35">
      <c r="A63" s="50" t="s">
        <v>0</v>
      </c>
      <c r="B63" s="50" t="s">
        <v>1</v>
      </c>
      <c r="C63" s="50" t="s">
        <v>2</v>
      </c>
      <c r="D63" s="50" t="s">
        <v>3</v>
      </c>
      <c r="E63" s="44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6.5" customHeight="1" x14ac:dyDescent="0.25">
      <c r="A64" s="312" t="s">
        <v>64</v>
      </c>
      <c r="B64" s="312" t="s">
        <v>65</v>
      </c>
      <c r="C64" s="219" t="s">
        <v>28</v>
      </c>
      <c r="D64" s="197">
        <v>218</v>
      </c>
      <c r="E64" s="51" t="str">
        <f t="shared" ref="E64:E79" si="1">CONCATENATE(A64," ",B64)</f>
        <v>COGONI  RICCARDO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6.5" customHeight="1" x14ac:dyDescent="0.25">
      <c r="A65" s="312" t="s">
        <v>81</v>
      </c>
      <c r="B65" s="312" t="s">
        <v>58</v>
      </c>
      <c r="C65" s="219" t="s">
        <v>16</v>
      </c>
      <c r="D65" s="197">
        <v>218</v>
      </c>
      <c r="E65" s="51" t="str">
        <f t="shared" si="1"/>
        <v>GERACI MARCO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6.5" customHeight="1" x14ac:dyDescent="0.25">
      <c r="A66" s="312" t="s">
        <v>98</v>
      </c>
      <c r="B66" s="312" t="s">
        <v>99</v>
      </c>
      <c r="C66" s="219" t="s">
        <v>18</v>
      </c>
      <c r="D66" s="197">
        <v>217</v>
      </c>
      <c r="E66" s="51" t="str">
        <f t="shared" si="1"/>
        <v>GRONCHI EMILIANO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6.5" customHeight="1" x14ac:dyDescent="0.25">
      <c r="A67" s="312" t="s">
        <v>78</v>
      </c>
      <c r="B67" s="312" t="s">
        <v>15</v>
      </c>
      <c r="C67" s="219" t="s">
        <v>16</v>
      </c>
      <c r="D67" s="197">
        <v>212</v>
      </c>
      <c r="E67" s="51" t="str">
        <f t="shared" si="1"/>
        <v>CIAPETTI ALESSIO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6.5" customHeight="1" x14ac:dyDescent="0.25">
      <c r="A68" s="312" t="s">
        <v>442</v>
      </c>
      <c r="B68" s="312" t="s">
        <v>30</v>
      </c>
      <c r="C68" s="219" t="s">
        <v>28</v>
      </c>
      <c r="D68" s="197">
        <v>210</v>
      </c>
      <c r="E68" s="51" t="str">
        <f t="shared" si="1"/>
        <v>SCARDIGLI SIMONE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6.5" customHeight="1" x14ac:dyDescent="0.25">
      <c r="A69" s="312" t="s">
        <v>89</v>
      </c>
      <c r="B69" s="312" t="s">
        <v>90</v>
      </c>
      <c r="C69" s="219" t="s">
        <v>59</v>
      </c>
      <c r="D69" s="197">
        <v>210</v>
      </c>
      <c r="E69" s="51" t="str">
        <f t="shared" si="1"/>
        <v>SAMPIERI CARLO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6.5" customHeight="1" x14ac:dyDescent="0.25">
      <c r="A70" s="312" t="s">
        <v>75</v>
      </c>
      <c r="B70" s="312" t="s">
        <v>32</v>
      </c>
      <c r="C70" s="219" t="s">
        <v>16</v>
      </c>
      <c r="D70" s="197">
        <v>209</v>
      </c>
      <c r="E70" s="51" t="str">
        <f t="shared" si="1"/>
        <v>CHELONI FRANCESCO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6.5" customHeight="1" x14ac:dyDescent="0.25">
      <c r="A71" s="312" t="s">
        <v>258</v>
      </c>
      <c r="B71" s="312" t="s">
        <v>259</v>
      </c>
      <c r="C71" s="219" t="s">
        <v>18</v>
      </c>
      <c r="D71" s="197">
        <v>208</v>
      </c>
      <c r="E71" s="51" t="str">
        <f t="shared" si="1"/>
        <v>FAVILLI DARIO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6.5" customHeight="1" x14ac:dyDescent="0.25">
      <c r="A72" s="312" t="s">
        <v>257</v>
      </c>
      <c r="B72" s="312" t="s">
        <v>36</v>
      </c>
      <c r="C72" s="219" t="s">
        <v>37</v>
      </c>
      <c r="D72" s="197">
        <v>204</v>
      </c>
      <c r="E72" s="51" t="str">
        <f t="shared" si="1"/>
        <v>PALOMBO DANIELE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6.5" customHeight="1" x14ac:dyDescent="0.25">
      <c r="A73" s="312" t="s">
        <v>19</v>
      </c>
      <c r="B73" s="312" t="s">
        <v>20</v>
      </c>
      <c r="C73" s="219" t="s">
        <v>18</v>
      </c>
      <c r="D73" s="197">
        <v>203</v>
      </c>
      <c r="E73" s="51" t="str">
        <f t="shared" si="1"/>
        <v>CANEPA  VITTORIO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6.5" customHeight="1" x14ac:dyDescent="0.25">
      <c r="A74" s="312" t="s">
        <v>38</v>
      </c>
      <c r="B74" s="312" t="s">
        <v>22</v>
      </c>
      <c r="C74" s="219" t="s">
        <v>16</v>
      </c>
      <c r="D74" s="197">
        <v>203</v>
      </c>
      <c r="E74" s="51" t="str">
        <f t="shared" si="1"/>
        <v>MOSCHI LEONARDO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6.5" customHeight="1" x14ac:dyDescent="0.25">
      <c r="A75" s="312" t="s">
        <v>110</v>
      </c>
      <c r="B75" s="312" t="s">
        <v>34</v>
      </c>
      <c r="C75" s="219" t="s">
        <v>37</v>
      </c>
      <c r="D75" s="197">
        <v>202</v>
      </c>
      <c r="E75" s="51" t="str">
        <f t="shared" si="1"/>
        <v>BOLOGNESI GIOVANNI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6.5" customHeight="1" x14ac:dyDescent="0.25">
      <c r="A76" s="312" t="s">
        <v>131</v>
      </c>
      <c r="B76" s="312" t="s">
        <v>132</v>
      </c>
      <c r="C76" s="219" t="s">
        <v>94</v>
      </c>
      <c r="D76" s="197">
        <v>202</v>
      </c>
      <c r="E76" s="51" t="str">
        <f t="shared" si="1"/>
        <v>FERRANTI ANTONIO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6.5" customHeight="1" x14ac:dyDescent="0.25">
      <c r="A77" s="312" t="s">
        <v>93</v>
      </c>
      <c r="B77" s="312" t="s">
        <v>32</v>
      </c>
      <c r="C77" s="219" t="s">
        <v>25</v>
      </c>
      <c r="D77" s="197">
        <v>201</v>
      </c>
      <c r="E77" s="51" t="str">
        <f t="shared" si="1"/>
        <v>LOMBARDO FRANCESCO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6.5" customHeight="1" x14ac:dyDescent="0.25">
      <c r="A78" s="312" t="s">
        <v>111</v>
      </c>
      <c r="B78" s="312" t="s">
        <v>112</v>
      </c>
      <c r="C78" s="219" t="s">
        <v>37</v>
      </c>
      <c r="D78" s="197">
        <v>171</v>
      </c>
      <c r="E78" s="51" t="str">
        <f t="shared" si="1"/>
        <v>CASAGLI REMO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6.5" customHeight="1" x14ac:dyDescent="0.25">
      <c r="A79" s="312" t="s">
        <v>67</v>
      </c>
      <c r="B79" s="312" t="s">
        <v>68</v>
      </c>
      <c r="C79" s="219" t="s">
        <v>25</v>
      </c>
      <c r="D79" s="197">
        <v>128</v>
      </c>
      <c r="E79" s="51" t="str">
        <f t="shared" si="1"/>
        <v>FIORENTINI FABIANO</v>
      </c>
      <c r="F79" s="30"/>
      <c r="G79" s="30"/>
      <c r="H79" s="30"/>
      <c r="I79" s="30"/>
      <c r="J79" s="30"/>
      <c r="K79" s="30"/>
      <c r="L79" s="35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75" customHeight="1" x14ac:dyDescent="0.2">
      <c r="A80" s="44"/>
      <c r="B80" s="44"/>
      <c r="C80" s="44"/>
      <c r="D80" s="44"/>
      <c r="E80" s="44"/>
      <c r="F80" s="30"/>
      <c r="G80" s="30"/>
      <c r="H80" s="30"/>
      <c r="I80" s="30"/>
      <c r="J80" s="30"/>
      <c r="K80" s="30"/>
      <c r="L80" s="35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61.5" customHeight="1" x14ac:dyDescent="0.2">
      <c r="A81" s="403" t="s">
        <v>169</v>
      </c>
      <c r="B81" s="350"/>
      <c r="C81" s="350"/>
      <c r="D81" s="401"/>
      <c r="E81" s="44"/>
      <c r="F81" s="30"/>
      <c r="G81" s="30"/>
      <c r="H81" s="30"/>
      <c r="I81" s="30"/>
      <c r="J81" s="30"/>
      <c r="K81" s="30"/>
      <c r="L81" s="35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30.75" customHeight="1" x14ac:dyDescent="0.35">
      <c r="A82" s="50" t="s">
        <v>0</v>
      </c>
      <c r="B82" s="50" t="s">
        <v>1</v>
      </c>
      <c r="C82" s="50" t="s">
        <v>2</v>
      </c>
      <c r="D82" s="50" t="s">
        <v>3</v>
      </c>
      <c r="E82" s="44"/>
      <c r="F82" s="30"/>
      <c r="G82" s="30"/>
      <c r="H82" s="30"/>
      <c r="I82" s="30"/>
      <c r="J82" s="30"/>
      <c r="K82" s="30"/>
      <c r="L82" s="35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6.5" customHeight="1" x14ac:dyDescent="0.25">
      <c r="A83" s="312" t="s">
        <v>303</v>
      </c>
      <c r="B83" s="312" t="s">
        <v>304</v>
      </c>
      <c r="C83" s="219" t="s">
        <v>59</v>
      </c>
      <c r="D83" s="197">
        <v>207</v>
      </c>
      <c r="E83" s="51" t="str">
        <f t="shared" ref="E83:E98" si="2">CONCATENATE(A83," ",B83)</f>
        <v>MINUCCI GIULIO</v>
      </c>
      <c r="F83" s="30"/>
      <c r="G83" s="30"/>
      <c r="H83" s="30"/>
      <c r="I83" s="30"/>
      <c r="J83" s="30"/>
      <c r="K83" s="30"/>
      <c r="L83" s="35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6.5" customHeight="1" x14ac:dyDescent="0.25">
      <c r="A84" s="312" t="s">
        <v>82</v>
      </c>
      <c r="B84" s="312" t="s">
        <v>15</v>
      </c>
      <c r="C84" s="219" t="s">
        <v>25</v>
      </c>
      <c r="D84" s="197">
        <v>207</v>
      </c>
      <c r="E84" s="51" t="str">
        <f t="shared" si="2"/>
        <v>ANICHINI ALESSIO</v>
      </c>
      <c r="F84" s="30"/>
      <c r="G84" s="30"/>
      <c r="H84" s="30"/>
      <c r="I84" s="30"/>
      <c r="J84" s="30"/>
      <c r="K84" s="30"/>
      <c r="L84" s="35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6.5" customHeight="1" x14ac:dyDescent="0.25">
      <c r="A85" s="312" t="s">
        <v>23</v>
      </c>
      <c r="B85" s="312" t="s">
        <v>24</v>
      </c>
      <c r="C85" s="219" t="s">
        <v>25</v>
      </c>
      <c r="D85" s="197">
        <v>205</v>
      </c>
      <c r="E85" s="51" t="str">
        <f t="shared" si="2"/>
        <v>CASTELLANI ANDREA</v>
      </c>
      <c r="F85" s="30"/>
      <c r="G85" s="30"/>
      <c r="H85" s="30"/>
      <c r="I85" s="30"/>
      <c r="J85" s="30"/>
      <c r="K85" s="30"/>
      <c r="L85" s="35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6.5" customHeight="1" x14ac:dyDescent="0.25">
      <c r="A86" s="312" t="s">
        <v>503</v>
      </c>
      <c r="B86" s="312" t="s">
        <v>504</v>
      </c>
      <c r="C86" s="219" t="s">
        <v>12</v>
      </c>
      <c r="D86" s="197">
        <v>203</v>
      </c>
      <c r="E86" s="51" t="str">
        <f t="shared" si="2"/>
        <v>CHIAVACCI IACOPO</v>
      </c>
      <c r="F86" s="30"/>
      <c r="G86" s="30"/>
      <c r="H86" s="30"/>
      <c r="I86" s="30"/>
      <c r="J86" s="30"/>
      <c r="K86" s="30"/>
      <c r="L86" s="35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6.5" customHeight="1" x14ac:dyDescent="0.25">
      <c r="A87" s="312" t="s">
        <v>289</v>
      </c>
      <c r="B87" s="312" t="s">
        <v>32</v>
      </c>
      <c r="C87" s="219" t="s">
        <v>18</v>
      </c>
      <c r="D87" s="197">
        <v>196</v>
      </c>
      <c r="E87" s="51" t="str">
        <f t="shared" si="2"/>
        <v>INCROCCI FRANCESCO</v>
      </c>
      <c r="F87" s="30"/>
      <c r="G87" s="30"/>
      <c r="H87" s="30"/>
      <c r="I87" s="30"/>
      <c r="J87" s="30"/>
      <c r="K87" s="30"/>
      <c r="L87" s="35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6.5" customHeight="1" x14ac:dyDescent="0.25">
      <c r="A88" s="312" t="s">
        <v>10</v>
      </c>
      <c r="B88" s="312" t="s">
        <v>11</v>
      </c>
      <c r="C88" s="219" t="s">
        <v>12</v>
      </c>
      <c r="D88" s="197">
        <v>192</v>
      </c>
      <c r="E88" s="51" t="str">
        <f t="shared" si="2"/>
        <v>NEPI FABIO</v>
      </c>
      <c r="F88" s="30"/>
      <c r="G88" s="30"/>
      <c r="H88" s="30"/>
      <c r="I88" s="30"/>
      <c r="J88" s="30"/>
      <c r="K88" s="30"/>
      <c r="L88" s="35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6.5" customHeight="1" x14ac:dyDescent="0.25">
      <c r="A89" s="312" t="s">
        <v>45</v>
      </c>
      <c r="B89" s="312" t="s">
        <v>47</v>
      </c>
      <c r="C89" s="219" t="s">
        <v>25</v>
      </c>
      <c r="D89" s="197">
        <v>190</v>
      </c>
      <c r="E89" s="51" t="str">
        <f t="shared" si="2"/>
        <v>NUCCI GIANNI</v>
      </c>
      <c r="F89" s="30"/>
      <c r="G89" s="30"/>
      <c r="H89" s="30"/>
      <c r="I89" s="30"/>
      <c r="J89" s="30"/>
      <c r="K89" s="30"/>
      <c r="L89" s="35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6.5" customHeight="1" x14ac:dyDescent="0.25">
      <c r="A90" s="312" t="s">
        <v>113</v>
      </c>
      <c r="B90" s="312" t="s">
        <v>114</v>
      </c>
      <c r="C90" s="102" t="s">
        <v>16</v>
      </c>
      <c r="D90" s="197">
        <v>189</v>
      </c>
      <c r="E90" s="51" t="str">
        <f t="shared" si="2"/>
        <v>DOLFI MASSIMILIANO</v>
      </c>
      <c r="F90" s="30"/>
      <c r="G90" s="30"/>
      <c r="H90" s="30"/>
      <c r="I90" s="30"/>
      <c r="J90" s="30"/>
      <c r="K90" s="30"/>
      <c r="L90" s="35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6.5" customHeight="1" x14ac:dyDescent="0.25">
      <c r="A91" s="312" t="s">
        <v>69</v>
      </c>
      <c r="B91" s="312" t="s">
        <v>58</v>
      </c>
      <c r="C91" s="219" t="s">
        <v>71</v>
      </c>
      <c r="D91" s="197">
        <v>185</v>
      </c>
      <c r="E91" s="51" t="str">
        <f t="shared" si="2"/>
        <v>MOSCHINI MARCO</v>
      </c>
      <c r="F91" s="30"/>
      <c r="G91" s="30"/>
      <c r="H91" s="30"/>
      <c r="I91" s="30"/>
      <c r="J91" s="30"/>
      <c r="K91" s="30"/>
      <c r="L91" s="35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6.5" customHeight="1" x14ac:dyDescent="0.25">
      <c r="A92" s="312" t="s">
        <v>57</v>
      </c>
      <c r="B92" s="312" t="s">
        <v>60</v>
      </c>
      <c r="C92" s="219" t="s">
        <v>25</v>
      </c>
      <c r="D92" s="197">
        <v>185</v>
      </c>
      <c r="E92" s="51" t="str">
        <f t="shared" si="2"/>
        <v>L'ABBATE  GIANLUCA</v>
      </c>
      <c r="F92" s="30"/>
      <c r="G92" s="30"/>
      <c r="H92" s="30"/>
      <c r="I92" s="30"/>
      <c r="J92" s="30"/>
      <c r="K92" s="30"/>
      <c r="L92" s="35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6.5" customHeight="1" x14ac:dyDescent="0.25">
      <c r="A93" s="312" t="s">
        <v>76</v>
      </c>
      <c r="B93" s="312" t="s">
        <v>77</v>
      </c>
      <c r="C93" s="219" t="s">
        <v>16</v>
      </c>
      <c r="D93" s="197">
        <v>185</v>
      </c>
      <c r="E93" s="51" t="str">
        <f t="shared" si="2"/>
        <v>BARTOLI MATTEO</v>
      </c>
      <c r="F93" s="30"/>
      <c r="G93" s="30"/>
      <c r="H93" s="30"/>
      <c r="I93" s="30"/>
      <c r="J93" s="30"/>
      <c r="K93" s="30"/>
      <c r="L93" s="35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6.5" customHeight="1" x14ac:dyDescent="0.25">
      <c r="A94" s="312" t="s">
        <v>95</v>
      </c>
      <c r="B94" s="312" t="s">
        <v>60</v>
      </c>
      <c r="C94" s="219" t="s">
        <v>16</v>
      </c>
      <c r="D94" s="197">
        <v>183</v>
      </c>
      <c r="E94" s="51" t="str">
        <f t="shared" si="2"/>
        <v>BINI GIANLUCA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6.5" customHeight="1" x14ac:dyDescent="0.25">
      <c r="A95" s="312" t="s">
        <v>17</v>
      </c>
      <c r="B95" s="312" t="s">
        <v>11</v>
      </c>
      <c r="C95" s="219" t="s">
        <v>18</v>
      </c>
      <c r="D95" s="197">
        <v>178</v>
      </c>
      <c r="E95" s="51" t="str">
        <f t="shared" si="2"/>
        <v>SELMI FABIO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6.5" customHeight="1" x14ac:dyDescent="0.25">
      <c r="A96" s="312" t="s">
        <v>72</v>
      </c>
      <c r="B96" s="312" t="s">
        <v>27</v>
      </c>
      <c r="C96" s="219" t="s">
        <v>16</v>
      </c>
      <c r="D96" s="197">
        <v>174</v>
      </c>
      <c r="E96" s="51" t="str">
        <f t="shared" si="2"/>
        <v>LA ROCCA ROBERTO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6.5" customHeight="1" x14ac:dyDescent="0.25">
      <c r="A97" s="312" t="s">
        <v>117</v>
      </c>
      <c r="B97" s="312" t="s">
        <v>118</v>
      </c>
      <c r="C97" s="219" t="s">
        <v>16</v>
      </c>
      <c r="D97" s="197">
        <v>171</v>
      </c>
      <c r="E97" s="51" t="str">
        <f t="shared" si="2"/>
        <v>BORETTI  PAOLO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6.5" customHeight="1" x14ac:dyDescent="0.25">
      <c r="A98" s="312" t="s">
        <v>119</v>
      </c>
      <c r="B98" s="312" t="s">
        <v>120</v>
      </c>
      <c r="C98" s="219" t="s">
        <v>71</v>
      </c>
      <c r="D98" s="197">
        <v>158</v>
      </c>
      <c r="E98" s="51" t="str">
        <f t="shared" si="2"/>
        <v>GRAGNANI NICOLA</v>
      </c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6.5" customHeight="1" x14ac:dyDescent="0.25">
      <c r="A99" s="247"/>
      <c r="B99" s="247"/>
      <c r="C99" s="219"/>
      <c r="D99" s="109"/>
      <c r="E99" s="51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61.5" customHeight="1" x14ac:dyDescent="0.2">
      <c r="A100" s="404" t="s">
        <v>171</v>
      </c>
      <c r="B100" s="350"/>
      <c r="C100" s="350"/>
      <c r="D100" s="401"/>
      <c r="E100" s="44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30.75" customHeight="1" x14ac:dyDescent="0.35">
      <c r="A101" s="50" t="s">
        <v>0</v>
      </c>
      <c r="B101" s="50" t="s">
        <v>1</v>
      </c>
      <c r="C101" s="50" t="s">
        <v>2</v>
      </c>
      <c r="D101" s="50" t="s">
        <v>3</v>
      </c>
      <c r="E101" s="44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6.5" customHeight="1" x14ac:dyDescent="0.25">
      <c r="A102" s="247" t="s">
        <v>517</v>
      </c>
      <c r="B102" s="247" t="s">
        <v>518</v>
      </c>
      <c r="C102" s="200" t="s">
        <v>522</v>
      </c>
      <c r="D102" s="202">
        <v>205</v>
      </c>
      <c r="E102" s="201" t="str">
        <f t="shared" ref="E102:E131" si="3">CONCATENATE(A102," ",B102)</f>
        <v>PODDINE GAIA</v>
      </c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6.5" customHeight="1" x14ac:dyDescent="0.25">
      <c r="A103" s="312" t="s">
        <v>621</v>
      </c>
      <c r="B103" s="312" t="s">
        <v>77</v>
      </c>
      <c r="C103" s="219" t="s">
        <v>94</v>
      </c>
      <c r="D103" s="197">
        <v>208</v>
      </c>
      <c r="E103" s="51" t="str">
        <f t="shared" si="3"/>
        <v>MALACARNE MATTEO</v>
      </c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6.5" customHeight="1" x14ac:dyDescent="0.25">
      <c r="A104" s="312" t="s">
        <v>8</v>
      </c>
      <c r="B104" s="312" t="s">
        <v>91</v>
      </c>
      <c r="C104" s="219" t="s">
        <v>7</v>
      </c>
      <c r="D104" s="197">
        <v>208</v>
      </c>
      <c r="E104" s="51" t="str">
        <f t="shared" si="3"/>
        <v>CECCARINI  MATTIA</v>
      </c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6.5" customHeight="1" x14ac:dyDescent="0.25">
      <c r="A105" s="312" t="s">
        <v>147</v>
      </c>
      <c r="B105" s="312" t="s">
        <v>148</v>
      </c>
      <c r="C105" s="219" t="s">
        <v>28</v>
      </c>
      <c r="D105" s="197">
        <v>190</v>
      </c>
      <c r="E105" s="51" t="str">
        <f t="shared" si="3"/>
        <v>MAGLIOCCHETTI MICHELE</v>
      </c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6.5" customHeight="1" x14ac:dyDescent="0.25">
      <c r="A106" s="312" t="s">
        <v>519</v>
      </c>
      <c r="B106" s="312" t="s">
        <v>520</v>
      </c>
      <c r="C106" s="219" t="s">
        <v>521</v>
      </c>
      <c r="D106" s="197">
        <v>183</v>
      </c>
      <c r="E106" s="51" t="str">
        <f t="shared" si="3"/>
        <v>BATTIPAGLIA CARMINE</v>
      </c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6.5" customHeight="1" x14ac:dyDescent="0.25">
      <c r="A107" s="312" t="s">
        <v>576</v>
      </c>
      <c r="B107" s="312" t="s">
        <v>304</v>
      </c>
      <c r="C107" s="219" t="s">
        <v>12</v>
      </c>
      <c r="D107" s="197">
        <v>183</v>
      </c>
      <c r="E107" s="51" t="str">
        <f t="shared" si="3"/>
        <v>DE SIO GIULIO</v>
      </c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6.5" customHeight="1" x14ac:dyDescent="0.25">
      <c r="A108" s="312" t="s">
        <v>606</v>
      </c>
      <c r="B108" s="312" t="s">
        <v>344</v>
      </c>
      <c r="C108" s="219" t="s">
        <v>94</v>
      </c>
      <c r="D108" s="197">
        <v>181</v>
      </c>
      <c r="E108" s="51" t="str">
        <f t="shared" si="3"/>
        <v>ADDUCI FRANCESCA</v>
      </c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6.5" customHeight="1" x14ac:dyDescent="0.25">
      <c r="A109" s="312" t="s">
        <v>164</v>
      </c>
      <c r="B109" s="312" t="s">
        <v>77</v>
      </c>
      <c r="C109" s="219" t="s">
        <v>94</v>
      </c>
      <c r="D109" s="197">
        <v>180</v>
      </c>
      <c r="E109" s="51" t="str">
        <f t="shared" si="3"/>
        <v>CARPENITO MATTEO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6.5" customHeight="1" x14ac:dyDescent="0.25">
      <c r="A110" s="312" t="s">
        <v>695</v>
      </c>
      <c r="B110" s="312" t="s">
        <v>696</v>
      </c>
      <c r="C110" s="219" t="s">
        <v>94</v>
      </c>
      <c r="D110" s="197">
        <v>178</v>
      </c>
      <c r="E110" s="51" t="str">
        <f t="shared" si="3"/>
        <v>PIANIGIANI CATERINA</v>
      </c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6.5" customHeight="1" x14ac:dyDescent="0.25">
      <c r="A111" s="312" t="s">
        <v>644</v>
      </c>
      <c r="B111" s="312" t="s">
        <v>77</v>
      </c>
      <c r="C111" s="219" t="s">
        <v>37</v>
      </c>
      <c r="D111" s="197">
        <v>172</v>
      </c>
      <c r="E111" s="51" t="str">
        <f t="shared" si="3"/>
        <v>MAGNANI MATTEO</v>
      </c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6.5" customHeight="1" x14ac:dyDescent="0.25">
      <c r="A112" s="312" t="s">
        <v>578</v>
      </c>
      <c r="B112" s="312" t="s">
        <v>579</v>
      </c>
      <c r="C112" s="219" t="s">
        <v>18</v>
      </c>
      <c r="D112" s="197">
        <v>166</v>
      </c>
      <c r="E112" s="51" t="str">
        <f t="shared" si="3"/>
        <v>CANEPA GIORGIO</v>
      </c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6.5" customHeight="1" x14ac:dyDescent="0.25">
      <c r="A113" s="312" t="s">
        <v>608</v>
      </c>
      <c r="B113" s="312" t="s">
        <v>609</v>
      </c>
      <c r="C113" s="219" t="s">
        <v>59</v>
      </c>
      <c r="D113" s="197">
        <v>166</v>
      </c>
      <c r="E113" s="51" t="str">
        <f t="shared" si="3"/>
        <v>TATTANELLI GIOVANNA</v>
      </c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6.5" customHeight="1" x14ac:dyDescent="0.25">
      <c r="A114" s="312" t="s">
        <v>570</v>
      </c>
      <c r="B114" s="312" t="s">
        <v>571</v>
      </c>
      <c r="C114" s="219" t="s">
        <v>28</v>
      </c>
      <c r="D114" s="198">
        <v>162</v>
      </c>
      <c r="E114" s="51" t="str">
        <f t="shared" si="3"/>
        <v>CRISTIANI SARA</v>
      </c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6.5" customHeight="1" x14ac:dyDescent="0.25">
      <c r="A115" s="312" t="s">
        <v>642</v>
      </c>
      <c r="B115" s="312" t="s">
        <v>643</v>
      </c>
      <c r="C115" s="219" t="s">
        <v>94</v>
      </c>
      <c r="D115" s="199">
        <v>161</v>
      </c>
      <c r="E115" s="51" t="str">
        <f t="shared" si="3"/>
        <v>MARCHIONNESCHI ROSANNA</v>
      </c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6.5" customHeight="1" x14ac:dyDescent="0.25">
      <c r="A116" s="312" t="s">
        <v>572</v>
      </c>
      <c r="B116" s="312" t="s">
        <v>573</v>
      </c>
      <c r="C116" s="219" t="s">
        <v>94</v>
      </c>
      <c r="D116" s="199">
        <v>159</v>
      </c>
      <c r="E116" s="51" t="str">
        <f t="shared" si="3"/>
        <v>FUMAROLA DANIELA</v>
      </c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6.5" customHeight="1" x14ac:dyDescent="0.25">
      <c r="A117" s="312" t="s">
        <v>8</v>
      </c>
      <c r="B117" s="312" t="s">
        <v>152</v>
      </c>
      <c r="C117" s="219" t="s">
        <v>28</v>
      </c>
      <c r="D117" s="199">
        <v>154</v>
      </c>
      <c r="E117" s="51" t="str">
        <f t="shared" si="3"/>
        <v>CECCARINI  MANUELA</v>
      </c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6.5" customHeight="1" x14ac:dyDescent="0.25">
      <c r="A118" s="312" t="s">
        <v>104</v>
      </c>
      <c r="B118" s="312" t="s">
        <v>105</v>
      </c>
      <c r="C118" s="219" t="s">
        <v>25</v>
      </c>
      <c r="D118" s="199">
        <v>144</v>
      </c>
      <c r="E118" s="51" t="str">
        <f t="shared" si="3"/>
        <v>PAOLI ELISA</v>
      </c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6.5" customHeight="1" x14ac:dyDescent="0.25">
      <c r="A119" s="312" t="s">
        <v>453</v>
      </c>
      <c r="B119" s="312" t="s">
        <v>454</v>
      </c>
      <c r="C119" s="219" t="s">
        <v>94</v>
      </c>
      <c r="D119" s="199">
        <v>144</v>
      </c>
      <c r="E119" s="51" t="str">
        <f t="shared" si="3"/>
        <v>CINQUEGRANI ALESSANDRA</v>
      </c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6.5" customHeight="1" x14ac:dyDescent="0.25">
      <c r="A120" s="312" t="s">
        <v>10</v>
      </c>
      <c r="B120" s="312" t="s">
        <v>568</v>
      </c>
      <c r="C120" s="29" t="s">
        <v>12</v>
      </c>
      <c r="D120" s="199">
        <v>141</v>
      </c>
      <c r="E120" s="51" t="str">
        <f t="shared" si="3"/>
        <v>NEPI CLAUDIA</v>
      </c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6.5" customHeight="1" x14ac:dyDescent="0.25">
      <c r="A121" s="312" t="s">
        <v>343</v>
      </c>
      <c r="B121" s="312" t="s">
        <v>344</v>
      </c>
      <c r="C121" s="219" t="s">
        <v>18</v>
      </c>
      <c r="D121" s="199">
        <v>136</v>
      </c>
      <c r="E121" s="51" t="str">
        <f t="shared" si="3"/>
        <v>ARBOLA FRANCESCA</v>
      </c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6.5" customHeight="1" x14ac:dyDescent="0.25">
      <c r="A122" s="312" t="s">
        <v>115</v>
      </c>
      <c r="B122" s="312" t="s">
        <v>116</v>
      </c>
      <c r="C122" s="219" t="s">
        <v>16</v>
      </c>
      <c r="D122" s="199">
        <v>131</v>
      </c>
      <c r="E122" s="51" t="str">
        <f t="shared" si="3"/>
        <v>CANDIA PAOLA</v>
      </c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6.5" customHeight="1" x14ac:dyDescent="0.25">
      <c r="A123" s="312" t="s">
        <v>346</v>
      </c>
      <c r="B123" s="312" t="s">
        <v>347</v>
      </c>
      <c r="C123" s="219" t="s">
        <v>25</v>
      </c>
      <c r="D123" s="199">
        <v>123</v>
      </c>
      <c r="E123" s="51" t="str">
        <f t="shared" si="3"/>
        <v>BARSOTTI FABIANA</v>
      </c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6.5" customHeight="1" x14ac:dyDescent="0.25">
      <c r="A124" s="312" t="s">
        <v>605</v>
      </c>
      <c r="B124" s="312" t="s">
        <v>571</v>
      </c>
      <c r="C124" s="219" t="s">
        <v>94</v>
      </c>
      <c r="D124" s="199">
        <v>118</v>
      </c>
      <c r="E124" s="51" t="str">
        <f t="shared" si="3"/>
        <v>NAPPINI SARA</v>
      </c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6.5" customHeight="1" x14ac:dyDescent="0.25">
      <c r="A125" s="312" t="s">
        <v>106</v>
      </c>
      <c r="B125" s="312" t="s">
        <v>91</v>
      </c>
      <c r="C125" s="219" t="s">
        <v>12</v>
      </c>
      <c r="D125" s="199">
        <v>114</v>
      </c>
      <c r="E125" s="51" t="str">
        <f t="shared" si="3"/>
        <v>TOMARCHIO MATTIA</v>
      </c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6.5" customHeight="1" x14ac:dyDescent="0.25">
      <c r="A126" s="312" t="s">
        <v>153</v>
      </c>
      <c r="B126" s="312" t="s">
        <v>154</v>
      </c>
      <c r="C126" s="219" t="s">
        <v>25</v>
      </c>
      <c r="D126" s="199">
        <v>100</v>
      </c>
      <c r="E126" s="51" t="str">
        <f t="shared" si="3"/>
        <v>CARICO ANTONELLA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6.5" customHeight="1" x14ac:dyDescent="0.25">
      <c r="A127" s="312" t="s">
        <v>84</v>
      </c>
      <c r="B127" s="312" t="s">
        <v>85</v>
      </c>
      <c r="C127" s="219" t="s">
        <v>25</v>
      </c>
      <c r="D127" s="199">
        <v>100</v>
      </c>
      <c r="E127" s="51" t="str">
        <f t="shared" si="3"/>
        <v>CIULLO CHIARA</v>
      </c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6.5" customHeight="1" x14ac:dyDescent="0.25">
      <c r="A128" s="312" t="s">
        <v>160</v>
      </c>
      <c r="B128" s="312" t="s">
        <v>161</v>
      </c>
      <c r="C128" s="219" t="s">
        <v>59</v>
      </c>
      <c r="D128" s="199">
        <v>100</v>
      </c>
      <c r="E128" s="51" t="str">
        <f t="shared" si="3"/>
        <v>BIBBIANI ALICE</v>
      </c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6.5" customHeight="1" x14ac:dyDescent="0.25">
      <c r="A129" s="312" t="s">
        <v>35</v>
      </c>
      <c r="B129" s="312" t="s">
        <v>141</v>
      </c>
      <c r="C129" s="219" t="s">
        <v>28</v>
      </c>
      <c r="D129" s="199">
        <v>100</v>
      </c>
      <c r="E129" s="51" t="str">
        <f t="shared" si="3"/>
        <v>BUSONI PATRIZIA</v>
      </c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6.5" customHeight="1" x14ac:dyDescent="0.25">
      <c r="A130" s="312" t="s">
        <v>5</v>
      </c>
      <c r="B130" s="312" t="s">
        <v>11</v>
      </c>
      <c r="C130" s="219" t="s">
        <v>7</v>
      </c>
      <c r="D130" s="199">
        <v>100</v>
      </c>
      <c r="E130" s="51" t="str">
        <f t="shared" si="3"/>
        <v>LOMBARDI FABIO</v>
      </c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6.5" customHeight="1" x14ac:dyDescent="0.25">
      <c r="A131" s="312" t="s">
        <v>155</v>
      </c>
      <c r="B131" s="312" t="s">
        <v>85</v>
      </c>
      <c r="C131" s="219" t="s">
        <v>25</v>
      </c>
      <c r="D131" s="199">
        <v>100</v>
      </c>
      <c r="E131" s="51" t="str">
        <f t="shared" si="3"/>
        <v>DESIATO CHIARA</v>
      </c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6.5" customHeight="1" x14ac:dyDescent="0.25">
      <c r="A132" s="278"/>
      <c r="B132" s="278"/>
      <c r="C132" s="219"/>
      <c r="D132" s="280"/>
      <c r="E132" s="51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6.5" customHeight="1" x14ac:dyDescent="0.25">
      <c r="A133" s="247"/>
      <c r="B133" s="247"/>
      <c r="C133" s="219"/>
      <c r="D133" s="109"/>
      <c r="E133" s="51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75" customHeight="1" x14ac:dyDescent="0.2">
      <c r="A134" s="44"/>
      <c r="B134" s="44"/>
      <c r="C134" s="44"/>
      <c r="D134" s="44"/>
      <c r="E134" s="44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61.5" customHeight="1" x14ac:dyDescent="0.2">
      <c r="A135" s="405" t="s">
        <v>170</v>
      </c>
      <c r="B135" s="350"/>
      <c r="C135" s="350"/>
      <c r="D135" s="401"/>
      <c r="E135" s="44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30.75" customHeight="1" x14ac:dyDescent="0.35">
      <c r="A136" s="50" t="s">
        <v>0</v>
      </c>
      <c r="B136" s="50" t="s">
        <v>1</v>
      </c>
      <c r="C136" s="50" t="s">
        <v>2</v>
      </c>
      <c r="D136" s="50" t="s">
        <v>3</v>
      </c>
      <c r="E136" s="44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6.5" customHeight="1" x14ac:dyDescent="0.25">
      <c r="A137" s="247" t="s">
        <v>524</v>
      </c>
      <c r="B137" s="247" t="s">
        <v>108</v>
      </c>
      <c r="C137" s="200" t="s">
        <v>522</v>
      </c>
      <c r="D137" s="202">
        <v>215</v>
      </c>
      <c r="E137" s="201" t="str">
        <f t="shared" ref="E137:E200" si="4">CONCATENATE(A137," ",B137)</f>
        <v>CANFORA ALESSANDRO</v>
      </c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6.5" customHeight="1" x14ac:dyDescent="0.25">
      <c r="A138" s="247" t="s">
        <v>527</v>
      </c>
      <c r="B138" s="247" t="s">
        <v>331</v>
      </c>
      <c r="C138" s="200" t="s">
        <v>522</v>
      </c>
      <c r="D138" s="202">
        <v>215</v>
      </c>
      <c r="E138" s="201" t="str">
        <f t="shared" si="4"/>
        <v>CANNELLA SALVATORE</v>
      </c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6.5" customHeight="1" x14ac:dyDescent="0.25">
      <c r="A139" s="247" t="s">
        <v>162</v>
      </c>
      <c r="B139" s="247" t="s">
        <v>163</v>
      </c>
      <c r="C139" s="200" t="s">
        <v>522</v>
      </c>
      <c r="D139" s="202">
        <v>215</v>
      </c>
      <c r="E139" s="201" t="str">
        <f t="shared" si="4"/>
        <v>DE LUCCHI GIANCARLO</v>
      </c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6.5" customHeight="1" x14ac:dyDescent="0.25">
      <c r="A140" s="247" t="s">
        <v>525</v>
      </c>
      <c r="B140" s="247" t="s">
        <v>135</v>
      </c>
      <c r="C140" s="200" t="s">
        <v>522</v>
      </c>
      <c r="D140" s="202">
        <v>215</v>
      </c>
      <c r="E140" s="201" t="str">
        <f t="shared" si="4"/>
        <v>DEL GENIO FEDERICO</v>
      </c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6.5" customHeight="1" x14ac:dyDescent="0.25">
      <c r="A141" s="247" t="s">
        <v>523</v>
      </c>
      <c r="B141" s="247" t="s">
        <v>34</v>
      </c>
      <c r="C141" s="200" t="s">
        <v>522</v>
      </c>
      <c r="D141" s="202">
        <v>215</v>
      </c>
      <c r="E141" s="201" t="str">
        <f t="shared" si="4"/>
        <v>DI NARDO GIOVANNI</v>
      </c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6.5" customHeight="1" x14ac:dyDescent="0.25">
      <c r="A142" s="247" t="s">
        <v>526</v>
      </c>
      <c r="B142" s="247" t="s">
        <v>118</v>
      </c>
      <c r="C142" s="200" t="s">
        <v>522</v>
      </c>
      <c r="D142" s="202">
        <v>215</v>
      </c>
      <c r="E142" s="201" t="str">
        <f t="shared" si="4"/>
        <v>PARODI PAOLO</v>
      </c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6.5" customHeight="1" x14ac:dyDescent="0.25">
      <c r="A143" s="247" t="s">
        <v>528</v>
      </c>
      <c r="B143" s="247" t="s">
        <v>27</v>
      </c>
      <c r="C143" s="200" t="s">
        <v>522</v>
      </c>
      <c r="D143" s="202">
        <v>215</v>
      </c>
      <c r="E143" s="201" t="str">
        <f t="shared" si="4"/>
        <v>PULIGA ROBERTO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6.5" customHeight="1" x14ac:dyDescent="0.2">
      <c r="A144" s="312" t="s">
        <v>671</v>
      </c>
      <c r="B144" s="312" t="s">
        <v>338</v>
      </c>
      <c r="C144" s="219" t="s">
        <v>629</v>
      </c>
      <c r="D144" s="194">
        <v>204</v>
      </c>
      <c r="E144" s="51" t="str">
        <f t="shared" si="4"/>
        <v>CAPUANO EMANUELE</v>
      </c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6.5" customHeight="1" x14ac:dyDescent="0.2">
      <c r="A145" s="312" t="s">
        <v>446</v>
      </c>
      <c r="B145" s="312" t="s">
        <v>124</v>
      </c>
      <c r="C145" s="219" t="s">
        <v>59</v>
      </c>
      <c r="D145" s="194">
        <v>203</v>
      </c>
      <c r="E145" s="51" t="str">
        <f t="shared" si="4"/>
        <v>BECHELLI STEFANO</v>
      </c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6.5" customHeight="1" x14ac:dyDescent="0.2">
      <c r="A146" s="312" t="s">
        <v>26</v>
      </c>
      <c r="B146" s="312" t="s">
        <v>27</v>
      </c>
      <c r="C146" s="219" t="s">
        <v>28</v>
      </c>
      <c r="D146" s="194">
        <v>202</v>
      </c>
      <c r="E146" s="51" t="str">
        <f t="shared" si="4"/>
        <v>CASTELLANO ROBERTO</v>
      </c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6.5" customHeight="1" x14ac:dyDescent="0.2">
      <c r="A147" s="312" t="s">
        <v>502</v>
      </c>
      <c r="B147" s="312" t="s">
        <v>108</v>
      </c>
      <c r="C147" s="219" t="s">
        <v>28</v>
      </c>
      <c r="D147" s="194">
        <v>199</v>
      </c>
      <c r="E147" s="51" t="str">
        <f t="shared" si="4"/>
        <v>MONI ALESSANDRO</v>
      </c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6.5" customHeight="1" x14ac:dyDescent="0.2">
      <c r="A148" s="312" t="s">
        <v>625</v>
      </c>
      <c r="B148" s="312" t="s">
        <v>108</v>
      </c>
      <c r="C148" s="219" t="s">
        <v>626</v>
      </c>
      <c r="D148" s="194">
        <v>199</v>
      </c>
      <c r="E148" s="51" t="str">
        <f t="shared" si="4"/>
        <v>FRANCHI ALESSANDRO</v>
      </c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6.5" customHeight="1" x14ac:dyDescent="0.2">
      <c r="A149" s="312" t="s">
        <v>657</v>
      </c>
      <c r="B149" s="312" t="s">
        <v>135</v>
      </c>
      <c r="C149" s="219" t="s">
        <v>658</v>
      </c>
      <c r="D149" s="194">
        <v>199</v>
      </c>
      <c r="E149" s="51" t="str">
        <f t="shared" si="4"/>
        <v>TACCOLA VANNI FEDERICO</v>
      </c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6.5" customHeight="1" x14ac:dyDescent="0.2">
      <c r="A150" s="312" t="s">
        <v>456</v>
      </c>
      <c r="B150" s="312" t="s">
        <v>58</v>
      </c>
      <c r="C150" s="219" t="s">
        <v>71</v>
      </c>
      <c r="D150" s="194">
        <v>198</v>
      </c>
      <c r="E150" s="51" t="str">
        <f t="shared" si="4"/>
        <v>PERINI MARCO</v>
      </c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6.5" customHeight="1" x14ac:dyDescent="0.2">
      <c r="A151" s="312" t="s">
        <v>627</v>
      </c>
      <c r="B151" s="312" t="s">
        <v>36</v>
      </c>
      <c r="C151" s="219" t="s">
        <v>626</v>
      </c>
      <c r="D151" s="194">
        <v>198</v>
      </c>
      <c r="E151" s="51" t="str">
        <f t="shared" si="4"/>
        <v>LOTTI DANIELE</v>
      </c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6.5" customHeight="1" x14ac:dyDescent="0.2">
      <c r="A152" s="312" t="s">
        <v>708</v>
      </c>
      <c r="B152" s="104" t="s">
        <v>15</v>
      </c>
      <c r="C152" s="219" t="s">
        <v>94</v>
      </c>
      <c r="D152" s="194">
        <v>197</v>
      </c>
      <c r="E152" s="51" t="str">
        <f t="shared" si="4"/>
        <v>FRASCHI ALESSIO</v>
      </c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6.5" customHeight="1" x14ac:dyDescent="0.2">
      <c r="A153" s="312" t="s">
        <v>552</v>
      </c>
      <c r="B153" s="312" t="s">
        <v>553</v>
      </c>
      <c r="C153" s="219" t="s">
        <v>94</v>
      </c>
      <c r="D153" s="194">
        <v>196</v>
      </c>
      <c r="E153" s="51" t="str">
        <f t="shared" si="4"/>
        <v>GIACALONE CARMELO</v>
      </c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6.5" customHeight="1" x14ac:dyDescent="0.2">
      <c r="A154" s="312" t="s">
        <v>443</v>
      </c>
      <c r="B154" s="312" t="s">
        <v>444</v>
      </c>
      <c r="C154" s="219" t="s">
        <v>71</v>
      </c>
      <c r="D154" s="194">
        <v>196</v>
      </c>
      <c r="E154" s="51" t="str">
        <f t="shared" si="4"/>
        <v>BORCHI CRISTIAN</v>
      </c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6.5" customHeight="1" x14ac:dyDescent="0.2">
      <c r="A155" s="312" t="s">
        <v>122</v>
      </c>
      <c r="B155" s="312" t="s">
        <v>24</v>
      </c>
      <c r="C155" s="219" t="s">
        <v>12</v>
      </c>
      <c r="D155" s="194">
        <v>196</v>
      </c>
      <c r="E155" s="51" t="str">
        <f t="shared" si="4"/>
        <v>MARTINO ANDREA</v>
      </c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6.5" customHeight="1" x14ac:dyDescent="0.2">
      <c r="A156" s="312" t="s">
        <v>32</v>
      </c>
      <c r="B156" s="312" t="s">
        <v>628</v>
      </c>
      <c r="C156" s="219" t="s">
        <v>629</v>
      </c>
      <c r="D156" s="194">
        <v>196</v>
      </c>
      <c r="E156" s="51" t="str">
        <f t="shared" si="4"/>
        <v>FRANCESCO BULLERA</v>
      </c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6.5" customHeight="1" x14ac:dyDescent="0.2">
      <c r="A157" s="312" t="s">
        <v>635</v>
      </c>
      <c r="B157" s="312" t="s">
        <v>672</v>
      </c>
      <c r="C157" s="219" t="s">
        <v>629</v>
      </c>
      <c r="D157" s="194">
        <v>196</v>
      </c>
      <c r="E157" s="51" t="str">
        <f t="shared" si="4"/>
        <v>PISANI SASHA</v>
      </c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6.5" customHeight="1" x14ac:dyDescent="0.2">
      <c r="A158" s="312" t="s">
        <v>709</v>
      </c>
      <c r="B158" s="104" t="s">
        <v>118</v>
      </c>
      <c r="C158" s="219" t="s">
        <v>94</v>
      </c>
      <c r="D158" s="194">
        <v>196</v>
      </c>
      <c r="E158" s="51" t="str">
        <f t="shared" si="4"/>
        <v>INNOCENTI PAOLO</v>
      </c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6.5" customHeight="1" x14ac:dyDescent="0.2">
      <c r="A159" s="312" t="s">
        <v>33</v>
      </c>
      <c r="B159" s="312" t="s">
        <v>580</v>
      </c>
      <c r="C159" s="219" t="s">
        <v>121</v>
      </c>
      <c r="D159" s="194">
        <v>195</v>
      </c>
      <c r="E159" s="51" t="str">
        <f t="shared" si="4"/>
        <v>MACHI' GABRIELE</v>
      </c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6.5" customHeight="1" x14ac:dyDescent="0.2">
      <c r="A160" s="312" t="s">
        <v>632</v>
      </c>
      <c r="B160" s="312" t="s">
        <v>65</v>
      </c>
      <c r="C160" s="219" t="s">
        <v>12</v>
      </c>
      <c r="D160" s="194">
        <v>195</v>
      </c>
      <c r="E160" s="51" t="str">
        <f t="shared" si="4"/>
        <v>LORENZINI RICCARDO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6.5" customHeight="1" x14ac:dyDescent="0.2">
      <c r="A161" s="312" t="s">
        <v>673</v>
      </c>
      <c r="B161" s="312" t="s">
        <v>30</v>
      </c>
      <c r="C161" s="219" t="s">
        <v>12</v>
      </c>
      <c r="D161" s="194">
        <v>195</v>
      </c>
      <c r="E161" s="51" t="str">
        <f t="shared" si="4"/>
        <v>GIOVANNELLI SIMONE</v>
      </c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6.5" customHeight="1" x14ac:dyDescent="0.2">
      <c r="A162" s="312" t="s">
        <v>686</v>
      </c>
      <c r="B162" s="312" t="s">
        <v>687</v>
      </c>
      <c r="C162" s="219" t="s">
        <v>94</v>
      </c>
      <c r="D162" s="194">
        <v>195</v>
      </c>
      <c r="E162" s="51" t="str">
        <f t="shared" si="4"/>
        <v>CASINI GINO</v>
      </c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6.5" customHeight="1" x14ac:dyDescent="0.2">
      <c r="A163" s="312" t="s">
        <v>104</v>
      </c>
      <c r="B163" s="312" t="s">
        <v>124</v>
      </c>
      <c r="C163" s="219" t="s">
        <v>25</v>
      </c>
      <c r="D163" s="194">
        <v>194</v>
      </c>
      <c r="E163" s="51" t="str">
        <f t="shared" si="4"/>
        <v>PAOLI STEFANO</v>
      </c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6.5" customHeight="1" x14ac:dyDescent="0.2">
      <c r="A164" s="312" t="s">
        <v>505</v>
      </c>
      <c r="B164" s="312" t="s">
        <v>506</v>
      </c>
      <c r="C164" s="219" t="s">
        <v>71</v>
      </c>
      <c r="D164" s="194">
        <v>194</v>
      </c>
      <c r="E164" s="51" t="str">
        <f t="shared" si="4"/>
        <v>CEDRI TOMMASO</v>
      </c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6.5" customHeight="1" x14ac:dyDescent="0.2">
      <c r="A165" s="312" t="s">
        <v>557</v>
      </c>
      <c r="B165" s="312" t="s">
        <v>77</v>
      </c>
      <c r="C165" s="219" t="s">
        <v>12</v>
      </c>
      <c r="D165" s="194">
        <v>194</v>
      </c>
      <c r="E165" s="51" t="str">
        <f t="shared" si="4"/>
        <v>AMMAGLIATI MATTEO</v>
      </c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6.5" customHeight="1" x14ac:dyDescent="0.2">
      <c r="A166" s="312" t="s">
        <v>659</v>
      </c>
      <c r="B166" s="312" t="s">
        <v>124</v>
      </c>
      <c r="C166" s="219" t="s">
        <v>71</v>
      </c>
      <c r="D166" s="194">
        <v>194</v>
      </c>
      <c r="E166" s="51" t="str">
        <f t="shared" si="4"/>
        <v>FROSALI STEFANO</v>
      </c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6.5" customHeight="1" x14ac:dyDescent="0.2">
      <c r="A167" s="312" t="s">
        <v>674</v>
      </c>
      <c r="B167" s="312" t="s">
        <v>108</v>
      </c>
      <c r="C167" s="219" t="s">
        <v>28</v>
      </c>
      <c r="D167" s="194">
        <v>194</v>
      </c>
      <c r="E167" s="51" t="str">
        <f t="shared" si="4"/>
        <v>TOLOMEO ALESSANDRO</v>
      </c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6.5" customHeight="1" x14ac:dyDescent="0.2">
      <c r="A168" s="312" t="s">
        <v>675</v>
      </c>
      <c r="B168" s="312" t="s">
        <v>24</v>
      </c>
      <c r="C168" s="219" t="s">
        <v>629</v>
      </c>
      <c r="D168" s="194">
        <v>194</v>
      </c>
      <c r="E168" s="51" t="str">
        <f t="shared" si="4"/>
        <v>ROMITI ANDREA</v>
      </c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6.5" customHeight="1" x14ac:dyDescent="0.2">
      <c r="A169" s="312" t="s">
        <v>689</v>
      </c>
      <c r="B169" s="312" t="s">
        <v>135</v>
      </c>
      <c r="C169" s="219" t="s">
        <v>12</v>
      </c>
      <c r="D169" s="194">
        <v>194</v>
      </c>
      <c r="E169" s="51" t="str">
        <f t="shared" si="4"/>
        <v>CORRADI FEDERICO</v>
      </c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6.5" customHeight="1" x14ac:dyDescent="0.2">
      <c r="A170" s="312" t="s">
        <v>660</v>
      </c>
      <c r="B170" s="312" t="s">
        <v>322</v>
      </c>
      <c r="C170" s="219" t="s">
        <v>656</v>
      </c>
      <c r="D170" s="194">
        <v>193</v>
      </c>
      <c r="E170" s="51" t="str">
        <f t="shared" si="4"/>
        <v>GRANUCCI MIRKO</v>
      </c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75" customHeight="1" x14ac:dyDescent="0.2">
      <c r="A171" s="312" t="s">
        <v>710</v>
      </c>
      <c r="B171" s="104" t="s">
        <v>30</v>
      </c>
      <c r="C171" s="219" t="s">
        <v>121</v>
      </c>
      <c r="D171" s="194">
        <v>193</v>
      </c>
      <c r="E171" s="51" t="str">
        <f t="shared" si="4"/>
        <v>FILIPPI SIMONE</v>
      </c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75" customHeight="1" x14ac:dyDescent="0.2">
      <c r="A172" s="312" t="s">
        <v>143</v>
      </c>
      <c r="B172" s="312" t="s">
        <v>135</v>
      </c>
      <c r="C172" s="219" t="s">
        <v>12</v>
      </c>
      <c r="D172" s="194">
        <v>192</v>
      </c>
      <c r="E172" s="51" t="str">
        <f t="shared" si="4"/>
        <v>BIASCI FEDERICO</v>
      </c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75" customHeight="1" x14ac:dyDescent="0.2">
      <c r="A173" s="312" t="s">
        <v>597</v>
      </c>
      <c r="B173" s="312" t="s">
        <v>329</v>
      </c>
      <c r="C173" s="219" t="s">
        <v>598</v>
      </c>
      <c r="D173" s="194">
        <v>192</v>
      </c>
      <c r="E173" s="51" t="str">
        <f t="shared" si="4"/>
        <v>MARIOTTI MAURIZIO</v>
      </c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75" customHeight="1" x14ac:dyDescent="0.2">
      <c r="A174" s="312" t="s">
        <v>627</v>
      </c>
      <c r="B174" s="312" t="s">
        <v>636</v>
      </c>
      <c r="C174" s="219" t="s">
        <v>626</v>
      </c>
      <c r="D174" s="194">
        <v>192</v>
      </c>
      <c r="E174" s="51" t="str">
        <f t="shared" si="4"/>
        <v>LOTTI BENIAMINO</v>
      </c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75" customHeight="1" x14ac:dyDescent="0.2">
      <c r="A175" s="312" t="s">
        <v>637</v>
      </c>
      <c r="B175" s="312" t="s">
        <v>638</v>
      </c>
      <c r="C175" s="219" t="s">
        <v>37</v>
      </c>
      <c r="D175" s="194">
        <v>192</v>
      </c>
      <c r="E175" s="51" t="str">
        <f t="shared" si="4"/>
        <v>PREMOLI NICCOLO'</v>
      </c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75" customHeight="1" x14ac:dyDescent="0.2">
      <c r="A176" s="312" t="s">
        <v>151</v>
      </c>
      <c r="B176" s="104" t="s">
        <v>108</v>
      </c>
      <c r="C176" s="219" t="s">
        <v>94</v>
      </c>
      <c r="D176" s="194">
        <v>192</v>
      </c>
      <c r="E176" s="51" t="str">
        <f t="shared" si="4"/>
        <v>CAVALLINI ALESSANDRO</v>
      </c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75" customHeight="1" x14ac:dyDescent="0.2">
      <c r="A177" s="312" t="s">
        <v>711</v>
      </c>
      <c r="B177" s="104" t="s">
        <v>132</v>
      </c>
      <c r="C177" s="219" t="s">
        <v>37</v>
      </c>
      <c r="D177" s="194">
        <v>192</v>
      </c>
      <c r="E177" s="51" t="str">
        <f t="shared" si="4"/>
        <v>MELILLO ANTONIO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75" customHeight="1" x14ac:dyDescent="0.2">
      <c r="A178" s="312" t="s">
        <v>600</v>
      </c>
      <c r="B178" s="312" t="s">
        <v>58</v>
      </c>
      <c r="C178" s="219" t="s">
        <v>94</v>
      </c>
      <c r="D178" s="194">
        <v>191</v>
      </c>
      <c r="E178" s="51" t="str">
        <f t="shared" si="4"/>
        <v>PICCARDI MARCO</v>
      </c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75" customHeight="1" x14ac:dyDescent="0.2">
      <c r="A179" s="312" t="s">
        <v>639</v>
      </c>
      <c r="B179" s="312" t="s">
        <v>322</v>
      </c>
      <c r="C179" s="219" t="s">
        <v>37</v>
      </c>
      <c r="D179" s="194">
        <v>191</v>
      </c>
      <c r="E179" s="51" t="str">
        <f t="shared" si="4"/>
        <v>CANTINI MIRKO</v>
      </c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75" customHeight="1" x14ac:dyDescent="0.2">
      <c r="A180" s="312" t="s">
        <v>712</v>
      </c>
      <c r="B180" s="104" t="s">
        <v>340</v>
      </c>
      <c r="C180" s="219" t="s">
        <v>94</v>
      </c>
      <c r="D180" s="194">
        <v>191</v>
      </c>
      <c r="E180" s="51" t="str">
        <f t="shared" si="4"/>
        <v>TREMONTE DAVIDE</v>
      </c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75" customHeight="1" x14ac:dyDescent="0.2">
      <c r="A181" s="312" t="s">
        <v>688</v>
      </c>
      <c r="B181" s="312" t="s">
        <v>322</v>
      </c>
      <c r="C181" s="219" t="s">
        <v>12</v>
      </c>
      <c r="D181" s="194">
        <v>190</v>
      </c>
      <c r="E181" s="51" t="str">
        <f t="shared" si="4"/>
        <v>DELLA BARTOLA MIRKO</v>
      </c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75" customHeight="1" x14ac:dyDescent="0.2">
      <c r="A182" s="312" t="s">
        <v>655</v>
      </c>
      <c r="B182" s="312" t="s">
        <v>318</v>
      </c>
      <c r="C182" s="219" t="s">
        <v>656</v>
      </c>
      <c r="D182" s="194">
        <v>190</v>
      </c>
      <c r="E182" s="51" t="str">
        <f t="shared" si="4"/>
        <v>FILLINI GIACOMO</v>
      </c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75" customHeight="1" x14ac:dyDescent="0.2">
      <c r="A183" s="312" t="s">
        <v>559</v>
      </c>
      <c r="B183" s="312" t="s">
        <v>126</v>
      </c>
      <c r="C183" s="219" t="s">
        <v>25</v>
      </c>
      <c r="D183" s="194">
        <v>190</v>
      </c>
      <c r="E183" s="51" t="str">
        <f t="shared" si="4"/>
        <v>BONCOMPAGNI FILIPPO</v>
      </c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75" customHeight="1" x14ac:dyDescent="0.2">
      <c r="A184" s="312" t="s">
        <v>662</v>
      </c>
      <c r="B184" s="312" t="s">
        <v>663</v>
      </c>
      <c r="C184" s="219" t="s">
        <v>656</v>
      </c>
      <c r="D184" s="194">
        <v>190</v>
      </c>
      <c r="E184" s="51" t="str">
        <f t="shared" si="4"/>
        <v>MORI DIEGO</v>
      </c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75" customHeight="1" x14ac:dyDescent="0.2">
      <c r="A185" s="312" t="s">
        <v>150</v>
      </c>
      <c r="B185" s="312" t="s">
        <v>24</v>
      </c>
      <c r="C185" s="219" t="s">
        <v>94</v>
      </c>
      <c r="D185" s="194">
        <v>189</v>
      </c>
      <c r="E185" s="51" t="str">
        <f t="shared" si="4"/>
        <v>MARTELLI ANDREA</v>
      </c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75" customHeight="1" x14ac:dyDescent="0.2">
      <c r="A186" s="312" t="s">
        <v>596</v>
      </c>
      <c r="B186" s="312" t="s">
        <v>77</v>
      </c>
      <c r="C186" s="219" t="s">
        <v>59</v>
      </c>
      <c r="D186" s="194">
        <v>188</v>
      </c>
      <c r="E186" s="51" t="str">
        <f t="shared" si="4"/>
        <v>SANTINELLI MATTEO</v>
      </c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75" customHeight="1" x14ac:dyDescent="0.2">
      <c r="A187" s="312" t="s">
        <v>630</v>
      </c>
      <c r="B187" s="312" t="s">
        <v>631</v>
      </c>
      <c r="C187" s="219" t="s">
        <v>94</v>
      </c>
      <c r="D187" s="194">
        <v>188</v>
      </c>
      <c r="E187" s="51" t="str">
        <f t="shared" si="4"/>
        <v xml:space="preserve">MENCUCCI MARCO </v>
      </c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75" customHeight="1" x14ac:dyDescent="0.2">
      <c r="A188" s="312" t="s">
        <v>641</v>
      </c>
      <c r="B188" s="312" t="s">
        <v>58</v>
      </c>
      <c r="C188" s="219" t="s">
        <v>94</v>
      </c>
      <c r="D188" s="194">
        <v>188</v>
      </c>
      <c r="E188" s="51" t="str">
        <f t="shared" si="4"/>
        <v>CARLI MARCO</v>
      </c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75" customHeight="1" x14ac:dyDescent="0.2">
      <c r="A189" s="312" t="s">
        <v>676</v>
      </c>
      <c r="B189" s="312" t="s">
        <v>506</v>
      </c>
      <c r="C189" s="219" t="s">
        <v>629</v>
      </c>
      <c r="D189" s="194">
        <v>188</v>
      </c>
      <c r="E189" s="51" t="str">
        <f t="shared" si="4"/>
        <v>BARSANTI TOMMASO</v>
      </c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75" customHeight="1" x14ac:dyDescent="0.2">
      <c r="A190" s="312" t="s">
        <v>560</v>
      </c>
      <c r="B190" s="312" t="s">
        <v>77</v>
      </c>
      <c r="C190" s="219" t="s">
        <v>12</v>
      </c>
      <c r="D190" s="194">
        <v>187</v>
      </c>
      <c r="E190" s="51" t="str">
        <f t="shared" si="4"/>
        <v>CAZZAROTTO MATTEO</v>
      </c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75" customHeight="1" x14ac:dyDescent="0.2">
      <c r="A191" s="312" t="s">
        <v>501</v>
      </c>
      <c r="B191" s="312" t="s">
        <v>130</v>
      </c>
      <c r="C191" s="219" t="s">
        <v>18</v>
      </c>
      <c r="D191" s="194">
        <v>187</v>
      </c>
      <c r="E191" s="51" t="str">
        <f t="shared" si="4"/>
        <v>LUCHETTI EDOARDO</v>
      </c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75" customHeight="1" x14ac:dyDescent="0.2">
      <c r="A192" s="312" t="s">
        <v>635</v>
      </c>
      <c r="B192" s="312" t="s">
        <v>77</v>
      </c>
      <c r="C192" s="219" t="s">
        <v>629</v>
      </c>
      <c r="D192" s="194">
        <v>187</v>
      </c>
      <c r="E192" s="51" t="str">
        <f t="shared" si="4"/>
        <v>PISANI MATTEO</v>
      </c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75" customHeight="1" x14ac:dyDescent="0.2">
      <c r="A193" s="312" t="s">
        <v>316</v>
      </c>
      <c r="B193" s="312" t="s">
        <v>135</v>
      </c>
      <c r="C193" s="219" t="s">
        <v>25</v>
      </c>
      <c r="D193" s="194">
        <v>187</v>
      </c>
      <c r="E193" s="51" t="str">
        <f t="shared" si="4"/>
        <v>DISEGNI FEDERICO</v>
      </c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75" customHeight="1" x14ac:dyDescent="0.2">
      <c r="A194" s="312" t="s">
        <v>144</v>
      </c>
      <c r="B194" s="312" t="s">
        <v>77</v>
      </c>
      <c r="C194" s="219" t="s">
        <v>28</v>
      </c>
      <c r="D194" s="194">
        <v>187</v>
      </c>
      <c r="E194" s="51" t="str">
        <f t="shared" si="4"/>
        <v>MARTINELLI MATTEO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75" customHeight="1" x14ac:dyDescent="0.2">
      <c r="A195" s="312" t="s">
        <v>448</v>
      </c>
      <c r="B195" s="312" t="s">
        <v>22</v>
      </c>
      <c r="C195" s="219" t="s">
        <v>12</v>
      </c>
      <c r="D195" s="194">
        <v>186</v>
      </c>
      <c r="E195" s="51" t="str">
        <f t="shared" si="4"/>
        <v>BUTI LEONARDO</v>
      </c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75" customHeight="1" x14ac:dyDescent="0.2">
      <c r="A196" s="312" t="s">
        <v>621</v>
      </c>
      <c r="B196" s="312" t="s">
        <v>690</v>
      </c>
      <c r="C196" s="219" t="s">
        <v>94</v>
      </c>
      <c r="D196" s="194">
        <v>186</v>
      </c>
      <c r="E196" s="51" t="str">
        <f t="shared" si="4"/>
        <v>MALACARNE RUDY</v>
      </c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75" customHeight="1" x14ac:dyDescent="0.2">
      <c r="A197" s="312" t="s">
        <v>510</v>
      </c>
      <c r="B197" s="312" t="s">
        <v>511</v>
      </c>
      <c r="C197" s="219" t="s">
        <v>71</v>
      </c>
      <c r="D197" s="194">
        <v>185</v>
      </c>
      <c r="E197" s="51" t="str">
        <f t="shared" si="4"/>
        <v>MACCHIONI LORENZO</v>
      </c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75" customHeight="1" x14ac:dyDescent="0.2">
      <c r="A198" s="312" t="s">
        <v>156</v>
      </c>
      <c r="B198" s="312" t="s">
        <v>32</v>
      </c>
      <c r="C198" s="219" t="s">
        <v>28</v>
      </c>
      <c r="D198" s="194">
        <v>184</v>
      </c>
      <c r="E198" s="51" t="str">
        <f t="shared" si="4"/>
        <v>LANDI FRANCESCO</v>
      </c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75" customHeight="1" x14ac:dyDescent="0.2">
      <c r="A199" s="312" t="s">
        <v>713</v>
      </c>
      <c r="B199" s="104" t="s">
        <v>511</v>
      </c>
      <c r="C199" s="219" t="s">
        <v>94</v>
      </c>
      <c r="D199" s="194">
        <v>184</v>
      </c>
      <c r="E199" s="51" t="str">
        <f t="shared" si="4"/>
        <v>BONAMICI LORENZO</v>
      </c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75" customHeight="1" x14ac:dyDescent="0.2">
      <c r="A200" s="312" t="s">
        <v>555</v>
      </c>
      <c r="B200" s="312" t="s">
        <v>24</v>
      </c>
      <c r="C200" s="219" t="s">
        <v>94</v>
      </c>
      <c r="D200" s="194">
        <v>183</v>
      </c>
      <c r="E200" s="51" t="str">
        <f t="shared" si="4"/>
        <v>FRANCESCONI ANDREA</v>
      </c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75" customHeight="1" x14ac:dyDescent="0.2">
      <c r="A201" s="312" t="s">
        <v>450</v>
      </c>
      <c r="B201" s="312" t="s">
        <v>132</v>
      </c>
      <c r="C201" s="219" t="s">
        <v>59</v>
      </c>
      <c r="D201" s="194">
        <v>183</v>
      </c>
      <c r="E201" s="51" t="str">
        <f t="shared" ref="E201:E265" si="5">CONCATENATE(A201," ",B201)</f>
        <v>DE GIOIA ANTONIO</v>
      </c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75" customHeight="1" x14ac:dyDescent="0.2">
      <c r="A202" s="312" t="s">
        <v>644</v>
      </c>
      <c r="B202" s="312" t="s">
        <v>118</v>
      </c>
      <c r="C202" s="219" t="s">
        <v>37</v>
      </c>
      <c r="D202" s="194">
        <v>183</v>
      </c>
      <c r="E202" s="51" t="str">
        <f t="shared" si="5"/>
        <v>MAGNANI PAOLO</v>
      </c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75" customHeight="1" x14ac:dyDescent="0.2">
      <c r="A203" s="312" t="s">
        <v>691</v>
      </c>
      <c r="B203" s="312" t="s">
        <v>58</v>
      </c>
      <c r="C203" s="219" t="s">
        <v>94</v>
      </c>
      <c r="D203" s="194">
        <v>182</v>
      </c>
      <c r="E203" s="51" t="str">
        <f t="shared" si="5"/>
        <v>BONANNI MARCO</v>
      </c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75" customHeight="1" x14ac:dyDescent="0.2">
      <c r="A204" s="312" t="s">
        <v>57</v>
      </c>
      <c r="B204" s="312" t="s">
        <v>32</v>
      </c>
      <c r="C204" s="219" t="s">
        <v>25</v>
      </c>
      <c r="D204" s="194">
        <v>181</v>
      </c>
      <c r="E204" s="51" t="str">
        <f t="shared" si="5"/>
        <v>L'ABBATE  FRANCESCO</v>
      </c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75" customHeight="1" x14ac:dyDescent="0.2">
      <c r="A205" s="312" t="s">
        <v>679</v>
      </c>
      <c r="B205" s="312" t="s">
        <v>36</v>
      </c>
      <c r="C205" s="219" t="s">
        <v>94</v>
      </c>
      <c r="D205" s="194">
        <v>181</v>
      </c>
      <c r="E205" s="51" t="str">
        <f t="shared" si="5"/>
        <v>GHERI DANIELE</v>
      </c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75" customHeight="1" x14ac:dyDescent="0.2">
      <c r="A206" s="312" t="s">
        <v>315</v>
      </c>
      <c r="B206" s="312" t="s">
        <v>118</v>
      </c>
      <c r="C206" s="219" t="s">
        <v>37</v>
      </c>
      <c r="D206" s="194">
        <v>180</v>
      </c>
      <c r="E206" s="51" t="str">
        <f t="shared" si="5"/>
        <v>MATTEINI PAOLO</v>
      </c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75" customHeight="1" x14ac:dyDescent="0.2">
      <c r="A207" s="312" t="s">
        <v>142</v>
      </c>
      <c r="B207" s="312" t="s">
        <v>124</v>
      </c>
      <c r="C207" s="219" t="s">
        <v>71</v>
      </c>
      <c r="D207" s="194">
        <v>180</v>
      </c>
      <c r="E207" s="51" t="str">
        <f t="shared" si="5"/>
        <v>CAGNONI  STEFANO</v>
      </c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75" customHeight="1" x14ac:dyDescent="0.2">
      <c r="A208" s="312" t="s">
        <v>449</v>
      </c>
      <c r="B208" s="312" t="s">
        <v>24</v>
      </c>
      <c r="C208" s="219" t="s">
        <v>12</v>
      </c>
      <c r="D208" s="194">
        <v>180</v>
      </c>
      <c r="E208" s="51" t="str">
        <f t="shared" si="5"/>
        <v>PISCINI ANDREA</v>
      </c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75" customHeight="1" x14ac:dyDescent="0.2">
      <c r="A209" s="312" t="s">
        <v>127</v>
      </c>
      <c r="B209" s="312" t="s">
        <v>58</v>
      </c>
      <c r="C209" s="219" t="s">
        <v>37</v>
      </c>
      <c r="D209" s="194">
        <v>180</v>
      </c>
      <c r="E209" s="51" t="str">
        <f t="shared" si="5"/>
        <v>CASTAGNI MARCO</v>
      </c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75" customHeight="1" x14ac:dyDescent="0.2">
      <c r="A210" s="312" t="s">
        <v>328</v>
      </c>
      <c r="B210" s="312" t="s">
        <v>329</v>
      </c>
      <c r="C210" s="219" t="s">
        <v>16</v>
      </c>
      <c r="D210" s="194">
        <v>180</v>
      </c>
      <c r="E210" s="51" t="str">
        <f t="shared" si="5"/>
        <v>BERNOCCHI MAURIZIO</v>
      </c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75" customHeight="1" x14ac:dyDescent="0.2">
      <c r="A211" s="312" t="s">
        <v>330</v>
      </c>
      <c r="B211" s="312" t="s">
        <v>331</v>
      </c>
      <c r="C211" s="219" t="s">
        <v>12</v>
      </c>
      <c r="D211" s="194">
        <v>180</v>
      </c>
      <c r="E211" s="51" t="str">
        <f t="shared" si="5"/>
        <v>DI NOIA SALVATORE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75" customHeight="1" x14ac:dyDescent="0.2">
      <c r="A212" s="312" t="s">
        <v>317</v>
      </c>
      <c r="B212" s="312" t="s">
        <v>24</v>
      </c>
      <c r="C212" s="219" t="s">
        <v>37</v>
      </c>
      <c r="D212" s="194">
        <v>180</v>
      </c>
      <c r="E212" s="51" t="str">
        <f t="shared" si="5"/>
        <v>CECCONI ANDREA</v>
      </c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75" customHeight="1" x14ac:dyDescent="0.2">
      <c r="A213" s="312" t="s">
        <v>82</v>
      </c>
      <c r="B213" s="312" t="s">
        <v>83</v>
      </c>
      <c r="C213" s="219" t="s">
        <v>25</v>
      </c>
      <c r="D213" s="194">
        <v>179</v>
      </c>
      <c r="E213" s="51" t="str">
        <f t="shared" si="5"/>
        <v>ANICHINI ALDO</v>
      </c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75" customHeight="1" x14ac:dyDescent="0.2">
      <c r="A214" s="312" t="s">
        <v>313</v>
      </c>
      <c r="B214" s="312" t="s">
        <v>318</v>
      </c>
      <c r="C214" s="219" t="s">
        <v>28</v>
      </c>
      <c r="D214" s="194">
        <v>179</v>
      </c>
      <c r="E214" s="51" t="str">
        <f t="shared" si="5"/>
        <v>AMORE GIACOMO</v>
      </c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75" customHeight="1" x14ac:dyDescent="0.2">
      <c r="A215" s="312" t="s">
        <v>507</v>
      </c>
      <c r="B215" s="312" t="s">
        <v>108</v>
      </c>
      <c r="C215" s="219" t="s">
        <v>71</v>
      </c>
      <c r="D215" s="194">
        <v>178</v>
      </c>
      <c r="E215" s="51" t="str">
        <f t="shared" si="5"/>
        <v>PUCCI ALESSANDRO</v>
      </c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75" customHeight="1" x14ac:dyDescent="0.2">
      <c r="A216" s="312" t="s">
        <v>313</v>
      </c>
      <c r="B216" s="312" t="s">
        <v>314</v>
      </c>
      <c r="C216" s="219" t="s">
        <v>59</v>
      </c>
      <c r="D216" s="194">
        <v>177</v>
      </c>
      <c r="E216" s="51" t="str">
        <f t="shared" si="5"/>
        <v>AMORE OLINTO</v>
      </c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75" customHeight="1" x14ac:dyDescent="0.2">
      <c r="A217" s="312" t="s">
        <v>562</v>
      </c>
      <c r="B217" s="312" t="s">
        <v>126</v>
      </c>
      <c r="C217" s="102" t="s">
        <v>94</v>
      </c>
      <c r="D217" s="194">
        <v>177</v>
      </c>
      <c r="E217" s="51" t="str">
        <f t="shared" si="5"/>
        <v>BIANCHINI FILIPPO</v>
      </c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75" customHeight="1" x14ac:dyDescent="0.2">
      <c r="A218" s="312" t="s">
        <v>455</v>
      </c>
      <c r="B218" s="312" t="s">
        <v>322</v>
      </c>
      <c r="C218" s="219" t="s">
        <v>71</v>
      </c>
      <c r="D218" s="194">
        <v>175</v>
      </c>
      <c r="E218" s="51" t="str">
        <f t="shared" si="5"/>
        <v>SAVINO MIRKO</v>
      </c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75" customHeight="1" x14ac:dyDescent="0.2">
      <c r="A219" s="312" t="s">
        <v>96</v>
      </c>
      <c r="B219" s="312" t="s">
        <v>6</v>
      </c>
      <c r="C219" s="219" t="s">
        <v>97</v>
      </c>
      <c r="D219" s="194">
        <v>175</v>
      </c>
      <c r="E219" s="51" t="str">
        <f t="shared" si="5"/>
        <v>VETTORI ALBERTO</v>
      </c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75" customHeight="1" x14ac:dyDescent="0.2">
      <c r="A220" s="312" t="s">
        <v>692</v>
      </c>
      <c r="B220" s="312" t="s">
        <v>693</v>
      </c>
      <c r="C220" s="219" t="s">
        <v>94</v>
      </c>
      <c r="D220" s="194">
        <v>175</v>
      </c>
      <c r="E220" s="51" t="str">
        <f t="shared" si="5"/>
        <v>TENERANI MARIO</v>
      </c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75" customHeight="1" x14ac:dyDescent="0.2">
      <c r="A221" s="312" t="s">
        <v>661</v>
      </c>
      <c r="B221" s="312" t="s">
        <v>511</v>
      </c>
      <c r="C221" s="219" t="s">
        <v>658</v>
      </c>
      <c r="D221" s="194">
        <v>174</v>
      </c>
      <c r="E221" s="51" t="str">
        <f t="shared" si="5"/>
        <v>NANNIPIERI LORENZO</v>
      </c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75" customHeight="1" x14ac:dyDescent="0.2">
      <c r="A222" s="312" t="s">
        <v>634</v>
      </c>
      <c r="B222" s="312" t="s">
        <v>22</v>
      </c>
      <c r="C222" s="219" t="s">
        <v>94</v>
      </c>
      <c r="D222" s="194">
        <v>173</v>
      </c>
      <c r="E222" s="51" t="str">
        <f t="shared" si="5"/>
        <v>GORINI LEONARDO</v>
      </c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75" customHeight="1" x14ac:dyDescent="0.2">
      <c r="A223" s="312" t="s">
        <v>100</v>
      </c>
      <c r="B223" s="312" t="s">
        <v>101</v>
      </c>
      <c r="C223" s="219" t="s">
        <v>28</v>
      </c>
      <c r="D223" s="194">
        <v>173</v>
      </c>
      <c r="E223" s="51" t="str">
        <f t="shared" si="5"/>
        <v>QUARATESI MAURO</v>
      </c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75" customHeight="1" x14ac:dyDescent="0.2">
      <c r="A224" s="312" t="s">
        <v>31</v>
      </c>
      <c r="B224" s="312" t="s">
        <v>32</v>
      </c>
      <c r="C224" s="219" t="s">
        <v>28</v>
      </c>
      <c r="D224" s="257">
        <v>173</v>
      </c>
      <c r="E224" s="51" t="str">
        <f t="shared" si="5"/>
        <v>CIANTELLI FRANCESCO</v>
      </c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75" customHeight="1" x14ac:dyDescent="0.2">
      <c r="A225" s="312" t="s">
        <v>337</v>
      </c>
      <c r="B225" s="312" t="s">
        <v>338</v>
      </c>
      <c r="C225" s="219" t="s">
        <v>37</v>
      </c>
      <c r="D225" s="257">
        <v>173</v>
      </c>
      <c r="E225" s="51" t="str">
        <f t="shared" si="5"/>
        <v>GERI EMANUELE</v>
      </c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75" customHeight="1" x14ac:dyDescent="0.2">
      <c r="A226" s="312" t="s">
        <v>513</v>
      </c>
      <c r="B226" s="312" t="s">
        <v>331</v>
      </c>
      <c r="C226" s="219" t="s">
        <v>7</v>
      </c>
      <c r="D226" s="257">
        <v>173</v>
      </c>
      <c r="E226" s="51" t="str">
        <f t="shared" si="5"/>
        <v>SCARRONE SALVATORE</v>
      </c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75" customHeight="1" x14ac:dyDescent="0.2">
      <c r="A227" s="312" t="s">
        <v>602</v>
      </c>
      <c r="B227" s="312" t="s">
        <v>603</v>
      </c>
      <c r="C227" s="219" t="s">
        <v>59</v>
      </c>
      <c r="D227" s="257">
        <v>173</v>
      </c>
      <c r="E227" s="51" t="str">
        <f t="shared" si="5"/>
        <v>PIERONI GERMANI</v>
      </c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75" customHeight="1" x14ac:dyDescent="0.2">
      <c r="A228" s="312" t="s">
        <v>447</v>
      </c>
      <c r="B228" s="312" t="s">
        <v>11</v>
      </c>
      <c r="C228" s="219" t="s">
        <v>18</v>
      </c>
      <c r="D228" s="257">
        <v>172</v>
      </c>
      <c r="E228" s="51" t="str">
        <f t="shared" si="5"/>
        <v>CECCARELLI FABIO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75" customHeight="1" x14ac:dyDescent="0.2">
      <c r="A229" s="312" t="s">
        <v>512</v>
      </c>
      <c r="B229" s="312" t="s">
        <v>108</v>
      </c>
      <c r="C229" s="219" t="s">
        <v>71</v>
      </c>
      <c r="D229" s="257">
        <v>172</v>
      </c>
      <c r="E229" s="51" t="str">
        <f t="shared" si="5"/>
        <v>BATTINI ALESSANDRO</v>
      </c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75" customHeight="1" x14ac:dyDescent="0.2">
      <c r="A230" s="312" t="s">
        <v>133</v>
      </c>
      <c r="B230" s="312" t="s">
        <v>120</v>
      </c>
      <c r="C230" s="219" t="s">
        <v>12</v>
      </c>
      <c r="D230" s="257">
        <v>172</v>
      </c>
      <c r="E230" s="51" t="str">
        <f t="shared" si="5"/>
        <v>TOGNETTI NICOLA</v>
      </c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75" customHeight="1" x14ac:dyDescent="0.2">
      <c r="A231" s="312" t="s">
        <v>339</v>
      </c>
      <c r="B231" s="312" t="s">
        <v>340</v>
      </c>
      <c r="C231" s="219" t="s">
        <v>18</v>
      </c>
      <c r="D231" s="257">
        <v>172</v>
      </c>
      <c r="E231" s="51" t="str">
        <f t="shared" si="5"/>
        <v>RIBECAI DAVIDE</v>
      </c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75" customHeight="1" x14ac:dyDescent="0.2">
      <c r="A232" s="312" t="s">
        <v>128</v>
      </c>
      <c r="B232" s="312" t="s">
        <v>108</v>
      </c>
      <c r="C232" s="219" t="s">
        <v>18</v>
      </c>
      <c r="D232" s="257">
        <v>171</v>
      </c>
      <c r="E232" s="51" t="str">
        <f t="shared" si="5"/>
        <v>REGGIO ALESSANDRO</v>
      </c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75" customHeight="1" x14ac:dyDescent="0.2">
      <c r="A233" s="312" t="s">
        <v>595</v>
      </c>
      <c r="B233" s="312" t="s">
        <v>9</v>
      </c>
      <c r="C233" s="219" t="s">
        <v>94</v>
      </c>
      <c r="D233" s="257">
        <v>170</v>
      </c>
      <c r="E233" s="51" t="str">
        <f t="shared" si="5"/>
        <v>CHIAPPETTA LUCA</v>
      </c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75" customHeight="1" x14ac:dyDescent="0.2">
      <c r="A234" s="312" t="s">
        <v>67</v>
      </c>
      <c r="B234" s="312" t="s">
        <v>15</v>
      </c>
      <c r="C234" s="219" t="s">
        <v>25</v>
      </c>
      <c r="D234" s="257">
        <v>168</v>
      </c>
      <c r="E234" s="51" t="str">
        <f t="shared" si="5"/>
        <v>FIORENTINI ALESSIO</v>
      </c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75" customHeight="1" x14ac:dyDescent="0.2">
      <c r="A235" s="312" t="s">
        <v>324</v>
      </c>
      <c r="B235" s="312" t="s">
        <v>30</v>
      </c>
      <c r="C235" s="219" t="s">
        <v>121</v>
      </c>
      <c r="D235" s="257">
        <v>168</v>
      </c>
      <c r="E235" s="51" t="str">
        <f t="shared" si="5"/>
        <v>CASTELLACCI SIMONE</v>
      </c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75" customHeight="1" x14ac:dyDescent="0.2">
      <c r="A236" s="312" t="s">
        <v>335</v>
      </c>
      <c r="B236" s="312" t="s">
        <v>36</v>
      </c>
      <c r="C236" s="219" t="s">
        <v>94</v>
      </c>
      <c r="D236" s="257">
        <v>168</v>
      </c>
      <c r="E236" s="51" t="str">
        <f t="shared" si="5"/>
        <v>CIARDI DUPRE' DANIELE</v>
      </c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75" customHeight="1" x14ac:dyDescent="0.2">
      <c r="A237" s="312" t="s">
        <v>123</v>
      </c>
      <c r="B237" s="312" t="s">
        <v>20</v>
      </c>
      <c r="C237" s="219" t="s">
        <v>18</v>
      </c>
      <c r="D237" s="257">
        <v>167</v>
      </c>
      <c r="E237" s="51" t="str">
        <f t="shared" si="5"/>
        <v>SANTONI VITTORIO</v>
      </c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75" customHeight="1" x14ac:dyDescent="0.2">
      <c r="A238" s="312" t="s">
        <v>125</v>
      </c>
      <c r="B238" s="312" t="s">
        <v>126</v>
      </c>
      <c r="C238" s="219" t="s">
        <v>94</v>
      </c>
      <c r="D238" s="257">
        <v>165</v>
      </c>
      <c r="E238" s="51" t="str">
        <f t="shared" si="5"/>
        <v>BARBINI FILIPPO</v>
      </c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75" customHeight="1" x14ac:dyDescent="0.2">
      <c r="A239" s="312" t="s">
        <v>326</v>
      </c>
      <c r="B239" s="312" t="s">
        <v>259</v>
      </c>
      <c r="C239" s="219" t="s">
        <v>37</v>
      </c>
      <c r="D239" s="257">
        <v>165</v>
      </c>
      <c r="E239" s="51" t="str">
        <f t="shared" si="5"/>
        <v>OLIVELLI DARIO</v>
      </c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75" customHeight="1" x14ac:dyDescent="0.2">
      <c r="A240" s="312" t="s">
        <v>106</v>
      </c>
      <c r="B240" s="312" t="s">
        <v>24</v>
      </c>
      <c r="C240" s="219" t="s">
        <v>12</v>
      </c>
      <c r="D240" s="257">
        <v>164</v>
      </c>
      <c r="E240" s="51" t="str">
        <f t="shared" si="5"/>
        <v>TOMARCHIO ANDREA</v>
      </c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75" customHeight="1" x14ac:dyDescent="0.2">
      <c r="A241" s="312" t="s">
        <v>451</v>
      </c>
      <c r="B241" s="312" t="s">
        <v>130</v>
      </c>
      <c r="C241" s="219" t="s">
        <v>12</v>
      </c>
      <c r="D241" s="257">
        <v>163</v>
      </c>
      <c r="E241" s="51" t="str">
        <f t="shared" si="5"/>
        <v>BRAMBILLA EDOARDO</v>
      </c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75" customHeight="1" x14ac:dyDescent="0.2">
      <c r="A242" s="312" t="s">
        <v>601</v>
      </c>
      <c r="B242" s="312" t="s">
        <v>108</v>
      </c>
      <c r="C242" s="219" t="s">
        <v>94</v>
      </c>
      <c r="D242" s="257">
        <v>162</v>
      </c>
      <c r="E242" s="51" t="str">
        <f t="shared" si="5"/>
        <v>GIUSTI ALESSANDRO</v>
      </c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75" customHeight="1" x14ac:dyDescent="0.2">
      <c r="A243" s="312" t="s">
        <v>64</v>
      </c>
      <c r="B243" s="312" t="s">
        <v>321</v>
      </c>
      <c r="C243" s="219" t="s">
        <v>28</v>
      </c>
      <c r="D243" s="257">
        <v>161</v>
      </c>
      <c r="E243" s="51" t="str">
        <f t="shared" si="5"/>
        <v>COGONI  ANGELO</v>
      </c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75" customHeight="1" x14ac:dyDescent="0.2">
      <c r="A244" s="312" t="s">
        <v>134</v>
      </c>
      <c r="B244" s="312" t="s">
        <v>135</v>
      </c>
      <c r="C244" s="102" t="s">
        <v>12</v>
      </c>
      <c r="D244" s="257">
        <v>161</v>
      </c>
      <c r="E244" s="51" t="str">
        <f t="shared" si="5"/>
        <v>MAGAGNINI FEDERICO</v>
      </c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75" customHeight="1" x14ac:dyDescent="0.2">
      <c r="A245" s="312" t="s">
        <v>157</v>
      </c>
      <c r="B245" s="312" t="s">
        <v>158</v>
      </c>
      <c r="C245" s="219" t="s">
        <v>7</v>
      </c>
      <c r="D245" s="257">
        <v>161</v>
      </c>
      <c r="E245" s="51" t="str">
        <f t="shared" si="5"/>
        <v>PRESTA PIERDOMENICO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75" customHeight="1" x14ac:dyDescent="0.2">
      <c r="A246" s="312" t="s">
        <v>323</v>
      </c>
      <c r="B246" s="312" t="s">
        <v>65</v>
      </c>
      <c r="C246" s="30" t="s">
        <v>12</v>
      </c>
      <c r="D246" s="257">
        <v>160</v>
      </c>
      <c r="E246" s="51" t="str">
        <f t="shared" si="5"/>
        <v>TICCIATI RICCARDO</v>
      </c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75" customHeight="1" x14ac:dyDescent="0.2">
      <c r="A247" s="312" t="s">
        <v>129</v>
      </c>
      <c r="B247" s="312" t="s">
        <v>130</v>
      </c>
      <c r="C247" s="30" t="s">
        <v>28</v>
      </c>
      <c r="D247" s="257">
        <v>159</v>
      </c>
      <c r="E247" s="51" t="str">
        <f t="shared" si="5"/>
        <v>MANTERI EDOARDO</v>
      </c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75" customHeight="1" x14ac:dyDescent="0.2">
      <c r="A248" s="312" t="s">
        <v>102</v>
      </c>
      <c r="B248" s="312" t="s">
        <v>103</v>
      </c>
      <c r="C248" s="30" t="s">
        <v>28</v>
      </c>
      <c r="D248" s="257">
        <v>159</v>
      </c>
      <c r="E248" s="51" t="str">
        <f t="shared" si="5"/>
        <v>CALAMAI CLAUDIO</v>
      </c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75" customHeight="1" x14ac:dyDescent="0.2">
      <c r="A249" s="312" t="s">
        <v>151</v>
      </c>
      <c r="B249" s="312" t="s">
        <v>30</v>
      </c>
      <c r="C249" s="30" t="s">
        <v>12</v>
      </c>
      <c r="D249" s="257">
        <v>159</v>
      </c>
      <c r="E249" s="51" t="str">
        <f t="shared" si="5"/>
        <v>CAVALLINI SIMONE</v>
      </c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75" customHeight="1" x14ac:dyDescent="0.2">
      <c r="A250" s="312" t="s">
        <v>140</v>
      </c>
      <c r="B250" s="312" t="s">
        <v>58</v>
      </c>
      <c r="C250" s="30" t="s">
        <v>7</v>
      </c>
      <c r="D250" s="257">
        <v>159</v>
      </c>
      <c r="E250" s="51" t="str">
        <f t="shared" si="5"/>
        <v>MECCARIELLO MARCO</v>
      </c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75" customHeight="1" x14ac:dyDescent="0.2">
      <c r="A251" s="312" t="s">
        <v>332</v>
      </c>
      <c r="B251" s="312" t="s">
        <v>333</v>
      </c>
      <c r="C251" s="30" t="s">
        <v>94</v>
      </c>
      <c r="D251" s="257">
        <v>158</v>
      </c>
      <c r="E251" s="51" t="str">
        <f t="shared" si="5"/>
        <v>FEDI ALIOSCIA</v>
      </c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75" customHeight="1" x14ac:dyDescent="0.2">
      <c r="A252" s="312" t="s">
        <v>452</v>
      </c>
      <c r="B252" s="312" t="s">
        <v>329</v>
      </c>
      <c r="C252" s="30" t="s">
        <v>94</v>
      </c>
      <c r="D252" s="257">
        <v>157</v>
      </c>
      <c r="E252" s="51" t="str">
        <f t="shared" si="5"/>
        <v>BELGUORI MAURIZIO</v>
      </c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75" customHeight="1" x14ac:dyDescent="0.2">
      <c r="A253" s="312" t="s">
        <v>334</v>
      </c>
      <c r="B253" s="312" t="s">
        <v>80</v>
      </c>
      <c r="C253" s="30" t="s">
        <v>37</v>
      </c>
      <c r="D253" s="257">
        <v>151</v>
      </c>
      <c r="E253" s="51" t="str">
        <f t="shared" si="5"/>
        <v>PANI MASSIMO</v>
      </c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75" customHeight="1" x14ac:dyDescent="0.2">
      <c r="A254" s="312" t="s">
        <v>342</v>
      </c>
      <c r="B254" s="312" t="s">
        <v>318</v>
      </c>
      <c r="C254" s="30" t="s">
        <v>94</v>
      </c>
      <c r="D254" s="257">
        <v>144</v>
      </c>
      <c r="E254" s="51" t="str">
        <f t="shared" si="5"/>
        <v>GIOVANNESCHI GIACOMO</v>
      </c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75" customHeight="1" x14ac:dyDescent="0.2">
      <c r="A255" s="312" t="s">
        <v>145</v>
      </c>
      <c r="B255" s="312" t="s">
        <v>146</v>
      </c>
      <c r="C255" s="30" t="s">
        <v>16</v>
      </c>
      <c r="D255" s="257">
        <v>143</v>
      </c>
      <c r="E255" s="51" t="str">
        <f t="shared" si="5"/>
        <v>CETARINI MARCELLO</v>
      </c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75" customHeight="1" x14ac:dyDescent="0.2">
      <c r="A256" s="312" t="s">
        <v>70</v>
      </c>
      <c r="B256" s="312" t="s">
        <v>24</v>
      </c>
      <c r="C256" s="30" t="s">
        <v>16</v>
      </c>
      <c r="D256" s="257">
        <v>142</v>
      </c>
      <c r="E256" s="51" t="str">
        <f t="shared" si="5"/>
        <v>BORGHESI ANDREA</v>
      </c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75" customHeight="1" x14ac:dyDescent="0.2">
      <c r="A257" s="312" t="s">
        <v>96</v>
      </c>
      <c r="B257" s="312" t="s">
        <v>30</v>
      </c>
      <c r="C257" s="30" t="s">
        <v>97</v>
      </c>
      <c r="D257" s="257">
        <v>142</v>
      </c>
      <c r="E257" s="51" t="str">
        <f t="shared" si="5"/>
        <v>VETTORI SIMONE</v>
      </c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75" customHeight="1" x14ac:dyDescent="0.2">
      <c r="A258" s="312" t="s">
        <v>149</v>
      </c>
      <c r="B258" s="312" t="s">
        <v>24</v>
      </c>
      <c r="C258" s="30" t="s">
        <v>18</v>
      </c>
      <c r="D258" s="257">
        <v>139</v>
      </c>
      <c r="E258" s="51" t="str">
        <f t="shared" si="5"/>
        <v>VANACORE ANDREA</v>
      </c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75" customHeight="1" x14ac:dyDescent="0.2">
      <c r="A259" s="312" t="s">
        <v>107</v>
      </c>
      <c r="B259" s="312" t="s">
        <v>9</v>
      </c>
      <c r="C259" s="30" t="s">
        <v>28</v>
      </c>
      <c r="D259" s="1008">
        <v>139</v>
      </c>
      <c r="E259" s="51" t="str">
        <f t="shared" si="5"/>
        <v>BAGNOLI LUCA</v>
      </c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75" customHeight="1" x14ac:dyDescent="0.2">
      <c r="A260" s="312" t="s">
        <v>166</v>
      </c>
      <c r="B260" s="312" t="s">
        <v>108</v>
      </c>
      <c r="C260" s="30" t="s">
        <v>71</v>
      </c>
      <c r="D260" s="1008">
        <v>134</v>
      </c>
      <c r="E260" s="51" t="str">
        <f t="shared" si="5"/>
        <v>CHIFENTI ALESSANDRO</v>
      </c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75" customHeight="1" x14ac:dyDescent="0.2">
      <c r="A261" s="312" t="s">
        <v>508</v>
      </c>
      <c r="B261" s="312" t="s">
        <v>509</v>
      </c>
      <c r="C261" s="30" t="s">
        <v>94</v>
      </c>
      <c r="D261" s="1008">
        <v>132</v>
      </c>
      <c r="E261" s="51" t="str">
        <f t="shared" si="5"/>
        <v>FABBRI FRANCO</v>
      </c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75" customHeight="1" x14ac:dyDescent="0.2">
      <c r="A262" s="312" t="s">
        <v>136</v>
      </c>
      <c r="B262" s="312" t="s">
        <v>137</v>
      </c>
      <c r="C262" s="30" t="s">
        <v>7</v>
      </c>
      <c r="D262" s="1008">
        <v>126</v>
      </c>
      <c r="E262" s="51" t="str">
        <f t="shared" si="5"/>
        <v>CALDINI GUIDO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75" customHeight="1" x14ac:dyDescent="0.2">
      <c r="A263" s="312" t="s">
        <v>107</v>
      </c>
      <c r="B263" s="312" t="s">
        <v>108</v>
      </c>
      <c r="C263" s="30" t="s">
        <v>25</v>
      </c>
      <c r="D263" s="1008">
        <v>124</v>
      </c>
      <c r="E263" s="51" t="str">
        <f t="shared" si="5"/>
        <v>BAGNOLI ALESSANDRO</v>
      </c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75" customHeight="1" x14ac:dyDescent="0.2">
      <c r="A264" s="312" t="s">
        <v>445</v>
      </c>
      <c r="B264" s="312" t="s">
        <v>58</v>
      </c>
      <c r="C264" s="30" t="s">
        <v>97</v>
      </c>
      <c r="D264" s="1008">
        <v>113</v>
      </c>
      <c r="E264" s="51" t="str">
        <f t="shared" si="5"/>
        <v>GALIGANI MARCO</v>
      </c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75" customHeight="1" x14ac:dyDescent="0.2">
      <c r="A265" s="312" t="s">
        <v>138</v>
      </c>
      <c r="B265" s="104" t="s">
        <v>139</v>
      </c>
      <c r="C265" s="30" t="s">
        <v>16</v>
      </c>
      <c r="D265" s="1008">
        <v>100</v>
      </c>
      <c r="E265" s="51" t="str">
        <f t="shared" si="5"/>
        <v>PETRUZZI IURI</v>
      </c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75" customHeight="1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75" customHeight="1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75" customHeight="1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75" customHeight="1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75" customHeight="1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75" customHeight="1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75" customHeight="1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75" customHeight="1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6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6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6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6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6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6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6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6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6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6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6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6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6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6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6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6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6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6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6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6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6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6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6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6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6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6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6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6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6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6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6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6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6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6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6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6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6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6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6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6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6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6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6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6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6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6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6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6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6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6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6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6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6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6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6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6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6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6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6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6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6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6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6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6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6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6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6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6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6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6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6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6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6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6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6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6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6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6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6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6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6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6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6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6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6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6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6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6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6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6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6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6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6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6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6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6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6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6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6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6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6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6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6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6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6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6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6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6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6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6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6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6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6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6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6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6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6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6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6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6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6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6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6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6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6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6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6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6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6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6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6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6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6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6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6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6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6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6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6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6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6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6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6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6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6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6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6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6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6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6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6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6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6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6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6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6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6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6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6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6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6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6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6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6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6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6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6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6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6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6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6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6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6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6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6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6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6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6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6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6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6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6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6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6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6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6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6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6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6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6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6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6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6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6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6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6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6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6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6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6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6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6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6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6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6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6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6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6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6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6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6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6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6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6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6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6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6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6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6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6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6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6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6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6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6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6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6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6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6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6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6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6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6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6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6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6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6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6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6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6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6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6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6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6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6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6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6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6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6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6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6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6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6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6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6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6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6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6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6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6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6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6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6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6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6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6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6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6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6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6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6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6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6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6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6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6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6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6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6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6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6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6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6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6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6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6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6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6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6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6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6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6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6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6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6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6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6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6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6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6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6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6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6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6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6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6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6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6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6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6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6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6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6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6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6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6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6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6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6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6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6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6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6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6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6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6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6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6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6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6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6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6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6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6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6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6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6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6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6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6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6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6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6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6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6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6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6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6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6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6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6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6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6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6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6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6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6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6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6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6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6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6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6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6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6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6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6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6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6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6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6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6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6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6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6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6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6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6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6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6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6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6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6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6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6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6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6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6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6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6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6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6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6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6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6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6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6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6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6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6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6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6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6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6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6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6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6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6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6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6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6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6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6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6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6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6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6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6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6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6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6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6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6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6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6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6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6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6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6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6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6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6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6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6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6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6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6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6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6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6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6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6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6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6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6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6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6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6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6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6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6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6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6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6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6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6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6" x14ac:dyDescent="0.2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6" x14ac:dyDescent="0.2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6" x14ac:dyDescent="0.2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6" x14ac:dyDescent="0.2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6" x14ac:dyDescent="0.2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6" x14ac:dyDescent="0.2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6" x14ac:dyDescent="0.2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6" x14ac:dyDescent="0.2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6" x14ac:dyDescent="0.2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6" x14ac:dyDescent="0.2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6" x14ac:dyDescent="0.2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6" x14ac:dyDescent="0.2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6" x14ac:dyDescent="0.2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6" x14ac:dyDescent="0.2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6" x14ac:dyDescent="0.2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6" x14ac:dyDescent="0.2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6" x14ac:dyDescent="0.2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6" x14ac:dyDescent="0.2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6" x14ac:dyDescent="0.2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6" x14ac:dyDescent="0.2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6" x14ac:dyDescent="0.2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6" x14ac:dyDescent="0.2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6" x14ac:dyDescent="0.2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6" x14ac:dyDescent="0.2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6" x14ac:dyDescent="0.2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6" x14ac:dyDescent="0.2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6" x14ac:dyDescent="0.2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6" x14ac:dyDescent="0.2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6" x14ac:dyDescent="0.2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6" x14ac:dyDescent="0.2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6" x14ac:dyDescent="0.2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6" x14ac:dyDescent="0.2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6" x14ac:dyDescent="0.2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6" x14ac:dyDescent="0.2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6" x14ac:dyDescent="0.2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6" x14ac:dyDescent="0.2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6" x14ac:dyDescent="0.2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6" x14ac:dyDescent="0.2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6" x14ac:dyDescent="0.2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6" x14ac:dyDescent="0.2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6" x14ac:dyDescent="0.2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6" x14ac:dyDescent="0.2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6" x14ac:dyDescent="0.2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6" x14ac:dyDescent="0.2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6" x14ac:dyDescent="0.2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6" x14ac:dyDescent="0.2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6" x14ac:dyDescent="0.2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6" x14ac:dyDescent="0.2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6" x14ac:dyDescent="0.2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6" x14ac:dyDescent="0.2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6" x14ac:dyDescent="0.2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6" x14ac:dyDescent="0.2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6" x14ac:dyDescent="0.2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6" x14ac:dyDescent="0.2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6" x14ac:dyDescent="0.2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6" x14ac:dyDescent="0.2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6" x14ac:dyDescent="0.2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6" x14ac:dyDescent="0.2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6" x14ac:dyDescent="0.2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6" x14ac:dyDescent="0.2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6" x14ac:dyDescent="0.2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6" x14ac:dyDescent="0.2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6" x14ac:dyDescent="0.2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6" x14ac:dyDescent="0.2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6" x14ac:dyDescent="0.2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6" x14ac:dyDescent="0.2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6" x14ac:dyDescent="0.2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6" x14ac:dyDescent="0.2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6" x14ac:dyDescent="0.2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6" x14ac:dyDescent="0.2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6" x14ac:dyDescent="0.2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6" x14ac:dyDescent="0.2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6" x14ac:dyDescent="0.2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6" x14ac:dyDescent="0.2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6" x14ac:dyDescent="0.2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6" x14ac:dyDescent="0.2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6" x14ac:dyDescent="0.2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6" x14ac:dyDescent="0.2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6" x14ac:dyDescent="0.2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6" x14ac:dyDescent="0.2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6" x14ac:dyDescent="0.2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6" x14ac:dyDescent="0.2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6" x14ac:dyDescent="0.2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6" x14ac:dyDescent="0.2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6" x14ac:dyDescent="0.2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6" x14ac:dyDescent="0.2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6" x14ac:dyDescent="0.2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6" x14ac:dyDescent="0.2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6" x14ac:dyDescent="0.2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6" x14ac:dyDescent="0.2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6" x14ac:dyDescent="0.2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6" x14ac:dyDescent="0.2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6" x14ac:dyDescent="0.2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6" x14ac:dyDescent="0.2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6" x14ac:dyDescent="0.2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6" x14ac:dyDescent="0.2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6" x14ac:dyDescent="0.2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6" x14ac:dyDescent="0.2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6" x14ac:dyDescent="0.2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6" x14ac:dyDescent="0.2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6" x14ac:dyDescent="0.2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6" x14ac:dyDescent="0.2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6" x14ac:dyDescent="0.2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6" x14ac:dyDescent="0.2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6" x14ac:dyDescent="0.2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6" x14ac:dyDescent="0.2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6" x14ac:dyDescent="0.2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6" x14ac:dyDescent="0.2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6" x14ac:dyDescent="0.2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6" x14ac:dyDescent="0.2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6" x14ac:dyDescent="0.2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6" x14ac:dyDescent="0.2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6" x14ac:dyDescent="0.2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6" x14ac:dyDescent="0.2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6" x14ac:dyDescent="0.2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6" x14ac:dyDescent="0.2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6" x14ac:dyDescent="0.2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6" x14ac:dyDescent="0.2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6" x14ac:dyDescent="0.2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6" x14ac:dyDescent="0.2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6" x14ac:dyDescent="0.2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6" x14ac:dyDescent="0.2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6" x14ac:dyDescent="0.2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6" x14ac:dyDescent="0.2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6" x14ac:dyDescent="0.2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6" x14ac:dyDescent="0.2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6" x14ac:dyDescent="0.2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6" x14ac:dyDescent="0.2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6" x14ac:dyDescent="0.2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6" x14ac:dyDescent="0.2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6" x14ac:dyDescent="0.2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6" x14ac:dyDescent="0.2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6" x14ac:dyDescent="0.2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6" x14ac:dyDescent="0.2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6" x14ac:dyDescent="0.2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6" x14ac:dyDescent="0.2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6" x14ac:dyDescent="0.2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6" x14ac:dyDescent="0.2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6" x14ac:dyDescent="0.2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6" x14ac:dyDescent="0.2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6" x14ac:dyDescent="0.2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6" x14ac:dyDescent="0.2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6" x14ac:dyDescent="0.2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6" x14ac:dyDescent="0.2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6" x14ac:dyDescent="0.2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6" x14ac:dyDescent="0.2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6" x14ac:dyDescent="0.2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6" x14ac:dyDescent="0.2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6" x14ac:dyDescent="0.2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6" x14ac:dyDescent="0.2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6" x14ac:dyDescent="0.2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6" x14ac:dyDescent="0.2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6" x14ac:dyDescent="0.2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6" x14ac:dyDescent="0.2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6" x14ac:dyDescent="0.2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6" x14ac:dyDescent="0.2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6" x14ac:dyDescent="0.2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6" x14ac:dyDescent="0.2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6" x14ac:dyDescent="0.2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6" x14ac:dyDescent="0.2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6" x14ac:dyDescent="0.2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6" x14ac:dyDescent="0.2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6" x14ac:dyDescent="0.2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6" x14ac:dyDescent="0.2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6" x14ac:dyDescent="0.2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6" x14ac:dyDescent="0.2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6" x14ac:dyDescent="0.2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6" x14ac:dyDescent="0.2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6" x14ac:dyDescent="0.2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6" x14ac:dyDescent="0.2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6" x14ac:dyDescent="0.2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6" x14ac:dyDescent="0.2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6" x14ac:dyDescent="0.2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6" x14ac:dyDescent="0.2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6" x14ac:dyDescent="0.2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6" x14ac:dyDescent="0.2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6" x14ac:dyDescent="0.2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6" x14ac:dyDescent="0.2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6" x14ac:dyDescent="0.2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6" x14ac:dyDescent="0.2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6" x14ac:dyDescent="0.2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6" x14ac:dyDescent="0.2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6" x14ac:dyDescent="0.2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6" x14ac:dyDescent="0.2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6" x14ac:dyDescent="0.2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6" x14ac:dyDescent="0.2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6" x14ac:dyDescent="0.2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6" x14ac:dyDescent="0.2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6" x14ac:dyDescent="0.2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6" x14ac:dyDescent="0.2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6" x14ac:dyDescent="0.2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6" x14ac:dyDescent="0.2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6" x14ac:dyDescent="0.2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6" x14ac:dyDescent="0.2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6" x14ac:dyDescent="0.2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6" x14ac:dyDescent="0.2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6" x14ac:dyDescent="0.2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6" x14ac:dyDescent="0.2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6" x14ac:dyDescent="0.2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6" x14ac:dyDescent="0.2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6" x14ac:dyDescent="0.2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6" x14ac:dyDescent="0.2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6" x14ac:dyDescent="0.2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6" x14ac:dyDescent="0.2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6" x14ac:dyDescent="0.2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6" x14ac:dyDescent="0.2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6" x14ac:dyDescent="0.2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6" x14ac:dyDescent="0.2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6" x14ac:dyDescent="0.2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6" x14ac:dyDescent="0.2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6" x14ac:dyDescent="0.2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6" x14ac:dyDescent="0.2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6" x14ac:dyDescent="0.2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6" x14ac:dyDescent="0.2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6" x14ac:dyDescent="0.2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6" x14ac:dyDescent="0.2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6" x14ac:dyDescent="0.2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6" x14ac:dyDescent="0.2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6" x14ac:dyDescent="0.2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6" x14ac:dyDescent="0.2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6" x14ac:dyDescent="0.2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6" x14ac:dyDescent="0.2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6" x14ac:dyDescent="0.2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6" x14ac:dyDescent="0.2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6" x14ac:dyDescent="0.2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6" x14ac:dyDescent="0.2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6" x14ac:dyDescent="0.2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6" x14ac:dyDescent="0.2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6" x14ac:dyDescent="0.2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6" x14ac:dyDescent="0.2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6" x14ac:dyDescent="0.2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6" x14ac:dyDescent="0.2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6" x14ac:dyDescent="0.2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6" x14ac:dyDescent="0.2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6" x14ac:dyDescent="0.2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6" x14ac:dyDescent="0.2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6" x14ac:dyDescent="0.2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6" x14ac:dyDescent="0.2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6" x14ac:dyDescent="0.2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6" x14ac:dyDescent="0.2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6" x14ac:dyDescent="0.2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6" x14ac:dyDescent="0.2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6" x14ac:dyDescent="0.2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6" x14ac:dyDescent="0.2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6" x14ac:dyDescent="0.2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6" x14ac:dyDescent="0.2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6" x14ac:dyDescent="0.2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6" x14ac:dyDescent="0.2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6" x14ac:dyDescent="0.2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6" x14ac:dyDescent="0.2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6" x14ac:dyDescent="0.2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6" x14ac:dyDescent="0.2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6" x14ac:dyDescent="0.2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6" x14ac:dyDescent="0.2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6" x14ac:dyDescent="0.2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6" x14ac:dyDescent="0.2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6" x14ac:dyDescent="0.2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6" x14ac:dyDescent="0.2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6" x14ac:dyDescent="0.2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6" x14ac:dyDescent="0.2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6" x14ac:dyDescent="0.2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6" x14ac:dyDescent="0.2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6" x14ac:dyDescent="0.2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6" x14ac:dyDescent="0.2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6" x14ac:dyDescent="0.2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6" x14ac:dyDescent="0.2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6" x14ac:dyDescent="0.2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6" x14ac:dyDescent="0.2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6" x14ac:dyDescent="0.2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6" x14ac:dyDescent="0.2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6" x14ac:dyDescent="0.2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  <row r="1001" spans="1:26" ht="16" x14ac:dyDescent="0.2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</row>
    <row r="1002" spans="1:26" ht="16" x14ac:dyDescent="0.2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</row>
    <row r="1003" spans="1:26" ht="16" x14ac:dyDescent="0.2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</row>
    <row r="1004" spans="1:26" ht="16" x14ac:dyDescent="0.2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</row>
    <row r="1005" spans="1:26" ht="16" x14ac:dyDescent="0.2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</row>
    <row r="1006" spans="1:26" ht="16" x14ac:dyDescent="0.2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</row>
    <row r="1007" spans="1:26" ht="16" x14ac:dyDescent="0.2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</row>
    <row r="1008" spans="1:26" ht="16" x14ac:dyDescent="0.2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</row>
    <row r="1009" spans="1:26" ht="16" x14ac:dyDescent="0.2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</row>
    <row r="1010" spans="1:26" ht="16" x14ac:dyDescent="0.2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</row>
    <row r="1011" spans="1:26" ht="16" x14ac:dyDescent="0.2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</row>
    <row r="1012" spans="1:26" ht="16" x14ac:dyDescent="0.2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30"/>
      <c r="Z1012" s="30"/>
    </row>
    <row r="1013" spans="1:26" ht="16" x14ac:dyDescent="0.2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30"/>
      <c r="Z1013" s="30"/>
    </row>
    <row r="1014" spans="1:26" ht="16" x14ac:dyDescent="0.2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</row>
    <row r="1015" spans="1:26" ht="16" x14ac:dyDescent="0.2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</row>
    <row r="1016" spans="1:26" ht="16" x14ac:dyDescent="0.2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</row>
    <row r="1017" spans="1:26" ht="16" x14ac:dyDescent="0.2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</row>
    <row r="1018" spans="1:26" ht="16" x14ac:dyDescent="0.2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</row>
    <row r="1019" spans="1:26" ht="16" x14ac:dyDescent="0.2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</row>
    <row r="1020" spans="1:26" ht="16" x14ac:dyDescent="0.2">
      <c r="A1020" s="30"/>
      <c r="B1020" s="30"/>
      <c r="C1020" s="30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</row>
    <row r="1021" spans="1:26" ht="16" x14ac:dyDescent="0.2">
      <c r="A1021" s="30"/>
      <c r="B1021" s="30"/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</row>
    <row r="1022" spans="1:26" ht="16" x14ac:dyDescent="0.2">
      <c r="A1022" s="30"/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  <c r="Z1022" s="30"/>
    </row>
    <row r="1023" spans="1:26" ht="16" x14ac:dyDescent="0.2">
      <c r="A1023" s="30"/>
      <c r="B1023" s="30"/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</row>
    <row r="1024" spans="1:26" ht="16" x14ac:dyDescent="0.2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30"/>
      <c r="X1024" s="30"/>
      <c r="Y1024" s="30"/>
      <c r="Z1024" s="30"/>
    </row>
    <row r="1025" spans="1:26" ht="16" x14ac:dyDescent="0.2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X1025" s="30"/>
      <c r="Y1025" s="30"/>
      <c r="Z1025" s="30"/>
    </row>
    <row r="1026" spans="1:26" ht="16" x14ac:dyDescent="0.2">
      <c r="A1026" s="30"/>
      <c r="B1026" s="30"/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</row>
    <row r="1027" spans="1:26" ht="16" x14ac:dyDescent="0.2">
      <c r="A1027" s="30"/>
      <c r="B1027" s="30"/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</row>
    <row r="1028" spans="1:26" ht="16" x14ac:dyDescent="0.2">
      <c r="A1028" s="30"/>
      <c r="B1028" s="30"/>
      <c r="C1028" s="30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</row>
    <row r="1029" spans="1:26" ht="16" x14ac:dyDescent="0.2">
      <c r="A1029" s="30"/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</row>
    <row r="1030" spans="1:26" ht="16" x14ac:dyDescent="0.2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X1030" s="30"/>
      <c r="Y1030" s="30"/>
      <c r="Z1030" s="30"/>
    </row>
    <row r="1031" spans="1:26" ht="16" x14ac:dyDescent="0.2">
      <c r="A1031" s="30"/>
      <c r="B1031" s="30"/>
      <c r="C1031" s="30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X1031" s="30"/>
      <c r="Y1031" s="30"/>
      <c r="Z1031" s="30"/>
    </row>
    <row r="1032" spans="1:26" ht="16" x14ac:dyDescent="0.2">
      <c r="A1032" s="30"/>
      <c r="B1032" s="30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  <c r="R1032" s="30"/>
      <c r="S1032" s="30"/>
      <c r="T1032" s="30"/>
      <c r="U1032" s="30"/>
      <c r="V1032" s="30"/>
      <c r="W1032" s="30"/>
      <c r="X1032" s="30"/>
      <c r="Y1032" s="30"/>
      <c r="Z1032" s="30"/>
    </row>
    <row r="1033" spans="1:26" ht="16" x14ac:dyDescent="0.2">
      <c r="A1033" s="30"/>
      <c r="B1033" s="30"/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</row>
    <row r="1034" spans="1:26" ht="16" x14ac:dyDescent="0.2">
      <c r="A1034" s="30"/>
      <c r="B1034" s="30"/>
      <c r="C1034" s="30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  <c r="R1034" s="30"/>
      <c r="S1034" s="30"/>
      <c r="T1034" s="30"/>
      <c r="U1034" s="30"/>
      <c r="V1034" s="30"/>
      <c r="W1034" s="30"/>
      <c r="X1034" s="30"/>
      <c r="Y1034" s="30"/>
      <c r="Z1034" s="30"/>
    </row>
  </sheetData>
  <mergeCells count="51">
    <mergeCell ref="A43:D43"/>
    <mergeCell ref="A62:D62"/>
    <mergeCell ref="A81:D81"/>
    <mergeCell ref="A100:D100"/>
    <mergeCell ref="A135:D135"/>
    <mergeCell ref="A36:C37"/>
    <mergeCell ref="D36:D37"/>
    <mergeCell ref="E36:E37"/>
    <mergeCell ref="F36:F37"/>
    <mergeCell ref="G36:G37"/>
    <mergeCell ref="A38:C39"/>
    <mergeCell ref="D38:D39"/>
    <mergeCell ref="E38:E39"/>
    <mergeCell ref="F38:F39"/>
    <mergeCell ref="G38:G39"/>
    <mergeCell ref="A32:C33"/>
    <mergeCell ref="D32:D33"/>
    <mergeCell ref="E32:E33"/>
    <mergeCell ref="F32:F33"/>
    <mergeCell ref="G32:G33"/>
    <mergeCell ref="A34:C35"/>
    <mergeCell ref="D34:D35"/>
    <mergeCell ref="E34:E35"/>
    <mergeCell ref="F34:F35"/>
    <mergeCell ref="G34:G35"/>
    <mergeCell ref="A30:C31"/>
    <mergeCell ref="D30:D31"/>
    <mergeCell ref="E30:E31"/>
    <mergeCell ref="F30:F31"/>
    <mergeCell ref="G30:G31"/>
    <mergeCell ref="F14:F15"/>
    <mergeCell ref="A24:A25"/>
    <mergeCell ref="B24:D25"/>
    <mergeCell ref="G24:H25"/>
    <mergeCell ref="I24:I25"/>
    <mergeCell ref="A22:A23"/>
    <mergeCell ref="B22:D23"/>
    <mergeCell ref="B14:E15"/>
    <mergeCell ref="P8:S10"/>
    <mergeCell ref="T8:U12"/>
    <mergeCell ref="V8:X8"/>
    <mergeCell ref="V9:X9"/>
    <mergeCell ref="B10:B13"/>
    <mergeCell ref="C10:E10"/>
    <mergeCell ref="V10:X10"/>
    <mergeCell ref="C11:E11"/>
    <mergeCell ref="P11:S12"/>
    <mergeCell ref="V11:X11"/>
    <mergeCell ref="C12:E12"/>
    <mergeCell ref="V12:X12"/>
    <mergeCell ref="C13:E13"/>
  </mergeCells>
  <conditionalFormatting sqref="I24:Z25">
    <cfRule type="cellIs" dxfId="10" priority="1" operator="lessThan">
      <formula>0</formula>
    </cfRule>
  </conditionalFormatting>
  <conditionalFormatting sqref="I24:Z25">
    <cfRule type="cellIs" dxfId="9" priority="2" operator="lessThan">
      <formula>0</formula>
    </cfRule>
  </conditionalFormatting>
  <conditionalFormatting sqref="E30:E39">
    <cfRule type="cellIs" dxfId="8" priority="3" operator="lessThan">
      <formula>0</formula>
    </cfRule>
  </conditionalFormatting>
  <conditionalFormatting sqref="E30:E39">
    <cfRule type="expression" dxfId="7" priority="4">
      <formula>COUNTIF($E$30:$E$39,$E30:$E39)&gt;1</formula>
    </cfRule>
  </conditionalFormatting>
  <conditionalFormatting sqref="D30:D39">
    <cfRule type="containsBlanks" dxfId="6" priority="5">
      <formula>LEN(TRIM(D30))=0</formula>
    </cfRule>
  </conditionalFormatting>
  <conditionalFormatting sqref="D30:D39">
    <cfRule type="containsBlanks" dxfId="5" priority="6">
      <formula>LEN(TRIM(D30))=0</formula>
    </cfRule>
  </conditionalFormatting>
  <conditionalFormatting sqref="F10">
    <cfRule type="cellIs" dxfId="4" priority="7" operator="equal">
      <formula>"OK"</formula>
    </cfRule>
  </conditionalFormatting>
  <conditionalFormatting sqref="F11">
    <cfRule type="cellIs" dxfId="3" priority="8" operator="equal">
      <formula>"OK"</formula>
    </cfRule>
  </conditionalFormatting>
  <conditionalFormatting sqref="F12">
    <cfRule type="cellIs" dxfId="2" priority="9" operator="equal">
      <formula>"OK"</formula>
    </cfRule>
  </conditionalFormatting>
  <conditionalFormatting sqref="F13">
    <cfRule type="cellIs" dxfId="1" priority="10" operator="equal">
      <formula>"OK"</formula>
    </cfRule>
  </conditionalFormatting>
  <conditionalFormatting sqref="F14">
    <cfRule type="cellIs" dxfId="0" priority="11" operator="equal">
      <formula>"VALIDO"</formula>
    </cfRule>
  </conditionalFormatting>
  <dataValidations count="6">
    <dataValidation type="list" allowBlank="1" sqref="D36:D37">
      <formula1>$E$137:$E$265</formula1>
    </dataValidation>
    <dataValidation type="list" allowBlank="1" sqref="D38:D39">
      <formula1>$E$102:$E$131</formula1>
    </dataValidation>
    <dataValidation type="list" allowBlank="1" sqref="D34">
      <formula1>$E$83:$E$98</formula1>
    </dataValidation>
    <dataValidation type="list" allowBlank="1" sqref="D32">
      <formula1>$E$64:$E$79</formula1>
    </dataValidation>
    <dataValidation type="list" allowBlank="1" showErrorMessage="1" sqref="P66">
      <formula1>$A$24:$A$39</formula1>
    </dataValidation>
    <dataValidation type="list" allowBlank="1" sqref="D30">
      <formula1>$E$45:$E$60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S879"/>
  <sheetViews>
    <sheetView topLeftCell="A179" zoomScale="80" zoomScaleNormal="80" zoomScalePageLayoutView="80" workbookViewId="0">
      <selection activeCell="F60" sqref="F60:G181"/>
    </sheetView>
  </sheetViews>
  <sheetFormatPr baseColWidth="10" defaultColWidth="13.5" defaultRowHeight="15" customHeight="1" x14ac:dyDescent="0.2"/>
  <cols>
    <col min="1" max="1" width="3.6640625" style="248" customWidth="1"/>
    <col min="2" max="2" width="4.5" style="248" customWidth="1"/>
    <col min="3" max="4" width="20" style="248" customWidth="1"/>
    <col min="5" max="5" width="9.83203125" style="248" bestFit="1" customWidth="1"/>
    <col min="6" max="6" width="19" style="248" bestFit="1" customWidth="1"/>
    <col min="7" max="7" width="18" style="248" customWidth="1"/>
    <col min="8" max="19" width="6.33203125" style="248" bestFit="1" customWidth="1"/>
    <col min="20" max="16384" width="13.5" style="248"/>
  </cols>
  <sheetData>
    <row r="1" spans="1:19" ht="15.75" customHeight="1" x14ac:dyDescent="0.2">
      <c r="A1" s="90"/>
      <c r="B1" s="3"/>
      <c r="C1" s="3"/>
      <c r="D1" s="3"/>
      <c r="E1" s="3"/>
      <c r="F1" s="3"/>
      <c r="G1" s="3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ht="30.75" customHeight="1" x14ac:dyDescent="0.2">
      <c r="A2" s="90"/>
      <c r="B2" s="410"/>
      <c r="C2" s="411"/>
      <c r="D2" s="411"/>
      <c r="E2" s="411"/>
      <c r="F2" s="411"/>
      <c r="G2" s="244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19.5" customHeight="1" x14ac:dyDescent="0.2">
      <c r="A3" s="90"/>
      <c r="B3" s="412"/>
      <c r="C3" s="411"/>
      <c r="D3" s="411"/>
      <c r="E3" s="411"/>
      <c r="F3" s="411"/>
      <c r="G3" s="244"/>
      <c r="H3" s="187"/>
      <c r="I3" s="187"/>
      <c r="J3" s="187"/>
      <c r="K3" s="92"/>
      <c r="L3" s="187"/>
      <c r="M3" s="187"/>
      <c r="N3" s="244"/>
      <c r="O3" s="187"/>
      <c r="P3" s="244"/>
      <c r="Q3" s="244"/>
      <c r="R3" s="187"/>
      <c r="S3" s="187"/>
    </row>
    <row r="4" spans="1:19" ht="22.5" customHeight="1" x14ac:dyDescent="0.2">
      <c r="A4" s="90"/>
      <c r="B4" s="412"/>
      <c r="C4" s="411"/>
      <c r="D4" s="411"/>
      <c r="E4" s="411"/>
      <c r="F4" s="411"/>
      <c r="G4" s="244"/>
      <c r="H4" s="188"/>
      <c r="I4" s="188"/>
      <c r="J4" s="188"/>
      <c r="K4" s="92"/>
      <c r="L4" s="188"/>
      <c r="M4" s="188"/>
      <c r="N4" s="244"/>
      <c r="O4" s="188"/>
      <c r="P4" s="244"/>
      <c r="Q4" s="244"/>
      <c r="R4" s="188"/>
      <c r="S4" s="188"/>
    </row>
    <row r="5" spans="1:19" ht="21" customHeight="1" x14ac:dyDescent="0.2">
      <c r="A5" s="90"/>
      <c r="B5" s="413"/>
      <c r="C5" s="411"/>
      <c r="D5" s="411"/>
      <c r="E5" s="411"/>
      <c r="F5" s="411"/>
      <c r="G5" s="244"/>
      <c r="H5" s="187"/>
      <c r="I5" s="187"/>
      <c r="J5" s="244"/>
      <c r="K5" s="188"/>
      <c r="L5" s="189"/>
      <c r="M5" s="244"/>
      <c r="N5" s="189"/>
      <c r="O5" s="244"/>
      <c r="P5" s="189"/>
      <c r="Q5" s="189"/>
      <c r="R5" s="244"/>
      <c r="S5" s="187"/>
    </row>
    <row r="6" spans="1:19" ht="21" customHeight="1" x14ac:dyDescent="0.2">
      <c r="A6" s="90"/>
      <c r="B6" s="413"/>
      <c r="C6" s="411"/>
      <c r="D6" s="411"/>
      <c r="E6" s="411"/>
      <c r="F6" s="411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</row>
    <row r="7" spans="1:19" ht="15.75" customHeight="1" x14ac:dyDescent="0.2">
      <c r="A7" s="414" t="s">
        <v>260</v>
      </c>
      <c r="B7" s="415"/>
      <c r="C7" s="415"/>
      <c r="D7" s="415"/>
      <c r="E7" s="415"/>
      <c r="F7" s="415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</row>
    <row r="8" spans="1:19" ht="22.5" customHeight="1" x14ac:dyDescent="0.2">
      <c r="A8" s="406" t="s">
        <v>261</v>
      </c>
      <c r="B8" s="407"/>
      <c r="C8" s="407"/>
      <c r="D8" s="407"/>
      <c r="E8" s="407"/>
      <c r="F8" s="407"/>
      <c r="G8" s="246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</row>
    <row r="9" spans="1:19" ht="19.5" customHeight="1" x14ac:dyDescent="0.2">
      <c r="A9" s="408" t="s">
        <v>262</v>
      </c>
      <c r="B9" s="409"/>
      <c r="C9" s="409"/>
      <c r="D9" s="409"/>
      <c r="E9" s="409"/>
      <c r="F9" s="409"/>
      <c r="G9" s="245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</row>
    <row r="10" spans="1:19" ht="27" customHeight="1" x14ac:dyDescent="0.2">
      <c r="A10" s="93" t="s">
        <v>263</v>
      </c>
      <c r="B10" s="93" t="s">
        <v>264</v>
      </c>
      <c r="C10" s="94" t="s">
        <v>265</v>
      </c>
      <c r="D10" s="94" t="s">
        <v>266</v>
      </c>
      <c r="E10" s="94" t="s">
        <v>267</v>
      </c>
      <c r="F10" s="94" t="s">
        <v>268</v>
      </c>
      <c r="G10" s="193" t="s">
        <v>514</v>
      </c>
      <c r="H10" s="93">
        <v>1</v>
      </c>
      <c r="I10" s="93">
        <v>2</v>
      </c>
      <c r="J10" s="93">
        <v>3</v>
      </c>
      <c r="K10" s="93">
        <v>4</v>
      </c>
      <c r="L10" s="93">
        <v>5</v>
      </c>
      <c r="M10" s="93">
        <v>6</v>
      </c>
      <c r="N10" s="93">
        <v>7</v>
      </c>
      <c r="O10" s="93">
        <v>8</v>
      </c>
      <c r="P10" s="93">
        <v>9</v>
      </c>
      <c r="Q10" s="93">
        <v>10</v>
      </c>
      <c r="R10" s="93">
        <v>11</v>
      </c>
      <c r="S10" s="93">
        <v>12</v>
      </c>
    </row>
    <row r="11" spans="1:19" ht="21.75" customHeight="1" x14ac:dyDescent="0.2">
      <c r="A11" s="95" t="s">
        <v>269</v>
      </c>
      <c r="B11" s="96">
        <v>1</v>
      </c>
      <c r="C11" s="254" t="s">
        <v>40</v>
      </c>
      <c r="D11" s="254" t="s">
        <v>42</v>
      </c>
      <c r="E11" s="105" t="s">
        <v>79</v>
      </c>
      <c r="F11" s="105" t="s">
        <v>16</v>
      </c>
      <c r="G11" s="194">
        <f>200-H11-I11-J11-K11-L11-M11-N11-O11-P11-Q11-R11-S11</f>
        <v>267</v>
      </c>
      <c r="H11" s="191">
        <v>-8</v>
      </c>
      <c r="I11" s="14" t="s">
        <v>273</v>
      </c>
      <c r="J11" s="14" t="s">
        <v>488</v>
      </c>
      <c r="K11" s="14" t="s">
        <v>496</v>
      </c>
      <c r="L11" s="14" t="s">
        <v>547</v>
      </c>
      <c r="M11" s="14" t="s">
        <v>497</v>
      </c>
      <c r="N11" s="14" t="s">
        <v>498</v>
      </c>
      <c r="O11" s="14" t="s">
        <v>491</v>
      </c>
      <c r="P11" s="14" t="s">
        <v>491</v>
      </c>
      <c r="Q11" s="14" t="s">
        <v>490</v>
      </c>
      <c r="R11" s="14" t="s">
        <v>493</v>
      </c>
      <c r="S11" s="14"/>
    </row>
    <row r="12" spans="1:19" ht="21.75" customHeight="1" x14ac:dyDescent="0.2">
      <c r="A12" s="95" t="s">
        <v>272</v>
      </c>
      <c r="B12" s="96">
        <v>2</v>
      </c>
      <c r="C12" s="247" t="s">
        <v>29</v>
      </c>
      <c r="D12" s="247" t="s">
        <v>30</v>
      </c>
      <c r="E12" s="97" t="s">
        <v>61</v>
      </c>
      <c r="F12" s="219" t="s">
        <v>16</v>
      </c>
      <c r="G12" s="194">
        <f>200-H12-I12-J12-K12-L12-M12-N12-O12-P12-Q12-R12-S12</f>
        <v>252</v>
      </c>
      <c r="H12" s="191">
        <v>-9</v>
      </c>
      <c r="I12" s="14" t="s">
        <v>275</v>
      </c>
      <c r="J12" s="14" t="s">
        <v>489</v>
      </c>
      <c r="K12" s="14" t="s">
        <v>497</v>
      </c>
      <c r="L12" s="14" t="s">
        <v>489</v>
      </c>
      <c r="M12" s="14" t="s">
        <v>498</v>
      </c>
      <c r="N12" s="14" t="s">
        <v>500</v>
      </c>
      <c r="O12" s="14" t="s">
        <v>490</v>
      </c>
      <c r="P12" s="14" t="s">
        <v>493</v>
      </c>
      <c r="Q12" s="14" t="s">
        <v>599</v>
      </c>
      <c r="R12" s="14" t="s">
        <v>498</v>
      </c>
      <c r="S12" s="14"/>
    </row>
    <row r="13" spans="1:19" ht="21.75" customHeight="1" x14ac:dyDescent="0.2">
      <c r="A13" s="95" t="s">
        <v>274</v>
      </c>
      <c r="B13" s="96">
        <v>3</v>
      </c>
      <c r="C13" s="247" t="s">
        <v>109</v>
      </c>
      <c r="D13" s="247" t="s">
        <v>60</v>
      </c>
      <c r="E13" s="219" t="s">
        <v>79</v>
      </c>
      <c r="F13" s="219" t="s">
        <v>37</v>
      </c>
      <c r="G13" s="194">
        <f>200-H13-I13-J13-K13-L13-M13-N13-O13-P13-Q13-R13-S13</f>
        <v>238</v>
      </c>
      <c r="H13" s="192" t="s">
        <v>273</v>
      </c>
      <c r="I13" s="98">
        <v>-1</v>
      </c>
      <c r="J13" s="14">
        <v>-6</v>
      </c>
      <c r="K13" s="14" t="s">
        <v>491</v>
      </c>
      <c r="L13" s="186">
        <v>-5</v>
      </c>
      <c r="M13" s="186">
        <v>0</v>
      </c>
      <c r="N13" s="186">
        <v>-7</v>
      </c>
      <c r="O13" s="186">
        <v>-10</v>
      </c>
      <c r="P13" s="186">
        <v>-6</v>
      </c>
      <c r="Q13" s="186">
        <v>5</v>
      </c>
      <c r="R13" s="186">
        <v>-8</v>
      </c>
      <c r="S13" s="186"/>
    </row>
    <row r="14" spans="1:19" ht="21.75" customHeight="1" x14ac:dyDescent="0.2">
      <c r="A14" s="95"/>
      <c r="B14" s="96">
        <v>4</v>
      </c>
      <c r="C14" s="247" t="s">
        <v>29</v>
      </c>
      <c r="D14" s="247" t="s">
        <v>80</v>
      </c>
      <c r="E14" s="97" t="s">
        <v>61</v>
      </c>
      <c r="F14" s="219" t="s">
        <v>16</v>
      </c>
      <c r="G14" s="194">
        <f>200-H14-I14-J14-K14-L14-M14-N14-O14-P14-Q14-R14-S14</f>
        <v>237</v>
      </c>
      <c r="H14" s="192">
        <v>-3</v>
      </c>
      <c r="I14" s="98" t="s">
        <v>273</v>
      </c>
      <c r="J14" s="14" t="s">
        <v>491</v>
      </c>
      <c r="K14" s="14" t="s">
        <v>286</v>
      </c>
      <c r="L14" s="186">
        <v>-8</v>
      </c>
      <c r="M14" s="186">
        <v>-2</v>
      </c>
      <c r="N14" s="186">
        <v>-6</v>
      </c>
      <c r="O14" s="186">
        <v>-4</v>
      </c>
      <c r="P14" s="186">
        <v>-9</v>
      </c>
      <c r="Q14" s="186">
        <v>-6</v>
      </c>
      <c r="R14" s="186">
        <v>-6</v>
      </c>
      <c r="S14" s="186"/>
    </row>
    <row r="15" spans="1:19" ht="21.75" customHeight="1" x14ac:dyDescent="0.2">
      <c r="A15" s="95" t="s">
        <v>274</v>
      </c>
      <c r="B15" s="96">
        <v>5</v>
      </c>
      <c r="C15" s="247" t="s">
        <v>123</v>
      </c>
      <c r="D15" s="247" t="s">
        <v>124</v>
      </c>
      <c r="E15" s="219" t="s">
        <v>79</v>
      </c>
      <c r="F15" s="219" t="s">
        <v>18</v>
      </c>
      <c r="G15" s="194">
        <f>200-H15-I15-J15-K15-L15-M15-N15-O15-P15-Q15-R15-S15</f>
        <v>236</v>
      </c>
      <c r="H15" s="192" t="s">
        <v>275</v>
      </c>
      <c r="I15" s="98" t="s">
        <v>275</v>
      </c>
      <c r="J15" s="14" t="s">
        <v>270</v>
      </c>
      <c r="K15" s="14" t="s">
        <v>491</v>
      </c>
      <c r="L15" s="186">
        <v>-9</v>
      </c>
      <c r="M15" s="186">
        <v>-7</v>
      </c>
      <c r="N15" s="186">
        <v>-11</v>
      </c>
      <c r="O15" s="186">
        <v>-10</v>
      </c>
      <c r="P15" s="186">
        <v>2</v>
      </c>
      <c r="Q15" s="186">
        <v>-3</v>
      </c>
      <c r="R15" s="186">
        <v>-5</v>
      </c>
      <c r="S15" s="186"/>
    </row>
    <row r="16" spans="1:19" ht="21" customHeight="1" x14ac:dyDescent="0.2">
      <c r="A16" s="95" t="s">
        <v>277</v>
      </c>
      <c r="B16" s="96">
        <v>6</v>
      </c>
      <c r="C16" s="247" t="s">
        <v>292</v>
      </c>
      <c r="D16" s="247" t="s">
        <v>126</v>
      </c>
      <c r="E16" s="219" t="s">
        <v>79</v>
      </c>
      <c r="F16" s="219" t="s">
        <v>293</v>
      </c>
      <c r="G16" s="194">
        <f>200-H16-I16-J16-K16-L16-M16-N16-O16-P16-Q16-R16-S16</f>
        <v>235</v>
      </c>
      <c r="H16" s="191" t="s">
        <v>307</v>
      </c>
      <c r="I16" s="14" t="s">
        <v>275</v>
      </c>
      <c r="J16" s="14" t="s">
        <v>493</v>
      </c>
      <c r="K16" s="14" t="s">
        <v>499</v>
      </c>
      <c r="L16" s="14" t="s">
        <v>490</v>
      </c>
      <c r="M16" s="14" t="s">
        <v>488</v>
      </c>
      <c r="N16" s="14" t="s">
        <v>490</v>
      </c>
      <c r="O16" s="14" t="s">
        <v>498</v>
      </c>
      <c r="P16" s="14" t="s">
        <v>548</v>
      </c>
      <c r="Q16" s="14" t="s">
        <v>548</v>
      </c>
      <c r="R16" s="14" t="s">
        <v>494</v>
      </c>
      <c r="S16" s="14"/>
    </row>
    <row r="17" spans="1:19" ht="21.75" customHeight="1" x14ac:dyDescent="0.2">
      <c r="A17" s="95" t="s">
        <v>279</v>
      </c>
      <c r="B17" s="96">
        <v>7</v>
      </c>
      <c r="C17" s="247" t="s">
        <v>35</v>
      </c>
      <c r="D17" s="247" t="s">
        <v>36</v>
      </c>
      <c r="E17" s="219" t="s">
        <v>79</v>
      </c>
      <c r="F17" s="219" t="s">
        <v>37</v>
      </c>
      <c r="G17" s="194">
        <f>200-H17-I17-J17-K17-L17-M17-N17-O17-P17-Q17-R17-S17</f>
        <v>230</v>
      </c>
      <c r="H17" s="191">
        <v>-9</v>
      </c>
      <c r="I17" s="14" t="s">
        <v>278</v>
      </c>
      <c r="J17" s="14" t="s">
        <v>491</v>
      </c>
      <c r="K17" s="14" t="s">
        <v>500</v>
      </c>
      <c r="L17" s="14" t="s">
        <v>491</v>
      </c>
      <c r="M17" s="14" t="s">
        <v>497</v>
      </c>
      <c r="N17" s="14" t="s">
        <v>498</v>
      </c>
      <c r="O17" s="14"/>
      <c r="P17" s="14" t="s">
        <v>500</v>
      </c>
      <c r="Q17" s="14" t="s">
        <v>599</v>
      </c>
      <c r="R17" s="14" t="s">
        <v>493</v>
      </c>
      <c r="S17" s="14"/>
    </row>
    <row r="18" spans="1:19" ht="21" customHeight="1" x14ac:dyDescent="0.2">
      <c r="A18" s="95" t="s">
        <v>280</v>
      </c>
      <c r="B18" s="96">
        <v>8</v>
      </c>
      <c r="C18" s="247" t="s">
        <v>8</v>
      </c>
      <c r="D18" s="247" t="s">
        <v>9</v>
      </c>
      <c r="E18" s="97" t="s">
        <v>61</v>
      </c>
      <c r="F18" s="219" t="s">
        <v>7</v>
      </c>
      <c r="G18" s="194">
        <f>200-H18-I18-J18-K18-L18-M18-N18-O18-P18-Q18-R18-S18</f>
        <v>228</v>
      </c>
      <c r="H18" s="191">
        <v>-10</v>
      </c>
      <c r="I18" s="14" t="s">
        <v>276</v>
      </c>
      <c r="J18" s="14" t="s">
        <v>283</v>
      </c>
      <c r="K18" s="14" t="s">
        <v>307</v>
      </c>
      <c r="L18" s="14" t="s">
        <v>494</v>
      </c>
      <c r="M18" s="14" t="s">
        <v>499</v>
      </c>
      <c r="N18" s="14" t="s">
        <v>491</v>
      </c>
      <c r="O18" s="14" t="s">
        <v>493</v>
      </c>
      <c r="P18" s="14" t="s">
        <v>497</v>
      </c>
      <c r="Q18" s="14" t="s">
        <v>500</v>
      </c>
      <c r="R18" s="14" t="s">
        <v>498</v>
      </c>
      <c r="S18" s="14"/>
    </row>
    <row r="19" spans="1:19" ht="21.75" customHeight="1" x14ac:dyDescent="0.2">
      <c r="A19" s="95" t="s">
        <v>281</v>
      </c>
      <c r="B19" s="96">
        <v>9</v>
      </c>
      <c r="C19" s="247" t="s">
        <v>73</v>
      </c>
      <c r="D19" s="247" t="s">
        <v>74</v>
      </c>
      <c r="E19" s="219" t="s">
        <v>79</v>
      </c>
      <c r="F19" s="219" t="s">
        <v>25</v>
      </c>
      <c r="G19" s="194">
        <f>200-H19-I19-J19-K19-L19-M19-N19-O19-P19-Q19-R19-S19</f>
        <v>222</v>
      </c>
      <c r="H19" s="192">
        <v>-5</v>
      </c>
      <c r="I19" s="98" t="s">
        <v>285</v>
      </c>
      <c r="J19" s="14">
        <v>-5</v>
      </c>
      <c r="K19" s="14" t="s">
        <v>491</v>
      </c>
      <c r="L19" s="186">
        <v>-3</v>
      </c>
      <c r="M19" s="186">
        <v>-7</v>
      </c>
      <c r="N19" s="186">
        <v>3</v>
      </c>
      <c r="O19" s="186">
        <v>-6</v>
      </c>
      <c r="P19" s="186">
        <v>10</v>
      </c>
      <c r="Q19" s="186">
        <v>-7</v>
      </c>
      <c r="R19" s="186">
        <v>-9</v>
      </c>
      <c r="S19" s="186"/>
    </row>
    <row r="20" spans="1:19" ht="18" customHeight="1" x14ac:dyDescent="0.2">
      <c r="A20" s="95" t="s">
        <v>282</v>
      </c>
      <c r="B20" s="96">
        <v>10</v>
      </c>
      <c r="C20" s="247" t="s">
        <v>66</v>
      </c>
      <c r="D20" s="247" t="s">
        <v>9</v>
      </c>
      <c r="E20" s="219" t="s">
        <v>79</v>
      </c>
      <c r="F20" s="219" t="s">
        <v>25</v>
      </c>
      <c r="G20" s="194">
        <f>200-H20-I20-J20-K20-L20-M20-N20-O20-P20-Q20-R20-S20</f>
        <v>220</v>
      </c>
      <c r="H20" s="191">
        <v>-7</v>
      </c>
      <c r="I20" s="14" t="s">
        <v>276</v>
      </c>
      <c r="J20" s="14" t="s">
        <v>275</v>
      </c>
      <c r="K20" s="14" t="s">
        <v>490</v>
      </c>
      <c r="L20" s="14" t="s">
        <v>494</v>
      </c>
      <c r="M20" s="14" t="s">
        <v>488</v>
      </c>
      <c r="N20" s="14" t="s">
        <v>489</v>
      </c>
      <c r="O20" s="14" t="s">
        <v>493</v>
      </c>
      <c r="P20" s="14" t="s">
        <v>548</v>
      </c>
      <c r="Q20" s="14" t="s">
        <v>491</v>
      </c>
      <c r="R20" s="14"/>
      <c r="S20" s="14"/>
    </row>
    <row r="21" spans="1:19" ht="18" hidden="1" customHeight="1" x14ac:dyDescent="0.2">
      <c r="A21" s="95"/>
      <c r="B21" s="96">
        <v>11</v>
      </c>
      <c r="C21" s="247" t="s">
        <v>56</v>
      </c>
      <c r="D21" s="247" t="s">
        <v>58</v>
      </c>
      <c r="E21" s="219" t="s">
        <v>79</v>
      </c>
      <c r="F21" s="219" t="s">
        <v>59</v>
      </c>
      <c r="G21" s="194">
        <f>200-H21-I21-J21-K21-L21-M21-N21-O21-P21-Q21-R21-S21</f>
        <v>215</v>
      </c>
      <c r="H21" s="192">
        <v>-1</v>
      </c>
      <c r="I21" s="98" t="s">
        <v>300</v>
      </c>
      <c r="J21" s="14">
        <v>-6</v>
      </c>
      <c r="K21" s="14" t="s">
        <v>498</v>
      </c>
      <c r="L21" s="186"/>
      <c r="M21" s="186">
        <v>-3</v>
      </c>
      <c r="N21" s="186">
        <v>-6</v>
      </c>
      <c r="O21" s="186"/>
      <c r="P21" s="186">
        <v>0</v>
      </c>
      <c r="Q21" s="186"/>
      <c r="R21" s="186"/>
      <c r="S21" s="186"/>
    </row>
    <row r="22" spans="1:19" s="307" customFormat="1" ht="18" customHeight="1" x14ac:dyDescent="0.2">
      <c r="A22" s="95"/>
      <c r="B22" s="96">
        <v>11</v>
      </c>
      <c r="C22" s="306" t="s">
        <v>56</v>
      </c>
      <c r="D22" s="306" t="s">
        <v>58</v>
      </c>
      <c r="E22" s="219" t="s">
        <v>79</v>
      </c>
      <c r="F22" s="219" t="s">
        <v>59</v>
      </c>
      <c r="G22" s="194">
        <f>200-H22-I22-J22-K22-L22-M22-N22-O22-P22-Q22-R22-S22</f>
        <v>220</v>
      </c>
      <c r="H22" s="192"/>
      <c r="I22" s="98"/>
      <c r="J22" s="14"/>
      <c r="K22" s="14"/>
      <c r="L22" s="186"/>
      <c r="M22" s="186"/>
      <c r="N22" s="186"/>
      <c r="O22" s="186"/>
      <c r="P22" s="186">
        <v>-15</v>
      </c>
      <c r="Q22" s="186">
        <v>-5</v>
      </c>
      <c r="R22" s="186">
        <v>0</v>
      </c>
      <c r="S22" s="186"/>
    </row>
    <row r="23" spans="1:19" ht="18" customHeight="1" x14ac:dyDescent="0.2">
      <c r="A23" s="95"/>
      <c r="B23" s="96">
        <v>12</v>
      </c>
      <c r="C23" s="247" t="s">
        <v>21</v>
      </c>
      <c r="D23" s="247" t="s">
        <v>22</v>
      </c>
      <c r="E23" s="219" t="s">
        <v>79</v>
      </c>
      <c r="F23" s="219" t="s">
        <v>16</v>
      </c>
      <c r="G23" s="194">
        <f>200-H23-I23-J23-K23-L23-M23-N23-O23-P23-Q23-R23-S23</f>
        <v>215</v>
      </c>
      <c r="H23" s="192">
        <v>-2</v>
      </c>
      <c r="I23" s="98" t="s">
        <v>285</v>
      </c>
      <c r="J23" s="14" t="s">
        <v>307</v>
      </c>
      <c r="K23" s="14" t="s">
        <v>500</v>
      </c>
      <c r="L23" s="186">
        <v>-7</v>
      </c>
      <c r="M23" s="186"/>
      <c r="N23" s="186">
        <v>-1</v>
      </c>
      <c r="O23" s="186"/>
      <c r="P23" s="186"/>
      <c r="Q23" s="186"/>
      <c r="R23" s="186">
        <v>-11</v>
      </c>
      <c r="S23" s="186"/>
    </row>
    <row r="24" spans="1:19" ht="21.75" customHeight="1" x14ac:dyDescent="0.2">
      <c r="A24" s="95"/>
      <c r="B24" s="96">
        <v>13</v>
      </c>
      <c r="C24" s="247" t="s">
        <v>33</v>
      </c>
      <c r="D24" s="247" t="s">
        <v>34</v>
      </c>
      <c r="E24" s="100" t="s">
        <v>88</v>
      </c>
      <c r="F24" s="219" t="s">
        <v>28</v>
      </c>
      <c r="G24" s="194">
        <f>200-H24-I24-J24-K24-L24-M24-N24-O24-P24-Q24-R24-S24</f>
        <v>211</v>
      </c>
      <c r="H24" s="192">
        <v>-1</v>
      </c>
      <c r="I24" s="98" t="s">
        <v>299</v>
      </c>
      <c r="J24" s="14" t="s">
        <v>278</v>
      </c>
      <c r="K24" s="14" t="s">
        <v>307</v>
      </c>
      <c r="L24" s="186">
        <v>-7</v>
      </c>
      <c r="M24" s="186">
        <v>-9</v>
      </c>
      <c r="N24" s="186">
        <v>0</v>
      </c>
      <c r="O24" s="186">
        <v>-5</v>
      </c>
      <c r="P24" s="186">
        <v>-6</v>
      </c>
      <c r="Q24" s="186">
        <v>9</v>
      </c>
      <c r="R24" s="186">
        <v>-7</v>
      </c>
      <c r="S24" s="186"/>
    </row>
    <row r="25" spans="1:19" ht="21.75" customHeight="1" x14ac:dyDescent="0.2">
      <c r="A25" s="95"/>
      <c r="B25" s="96">
        <v>14</v>
      </c>
      <c r="C25" s="247" t="s">
        <v>5</v>
      </c>
      <c r="D25" s="247" t="s">
        <v>6</v>
      </c>
      <c r="E25" s="97" t="s">
        <v>61</v>
      </c>
      <c r="F25" s="219" t="s">
        <v>7</v>
      </c>
      <c r="G25" s="194">
        <f>200-H25-I25-J25-K25-L25-M25-N25-O25-P25-Q25-R25-S25</f>
        <v>209</v>
      </c>
      <c r="H25" s="192">
        <v>-3</v>
      </c>
      <c r="I25" s="98" t="s">
        <v>284</v>
      </c>
      <c r="J25" s="14" t="s">
        <v>278</v>
      </c>
      <c r="K25" s="14" t="s">
        <v>307</v>
      </c>
      <c r="L25" s="186">
        <v>-8</v>
      </c>
      <c r="M25" s="186">
        <v>-4</v>
      </c>
      <c r="N25" s="186">
        <v>-4</v>
      </c>
      <c r="O25" s="186">
        <v>-3</v>
      </c>
      <c r="P25" s="186"/>
      <c r="Q25" s="186">
        <v>-8</v>
      </c>
      <c r="R25" s="186"/>
      <c r="S25" s="186"/>
    </row>
    <row r="26" spans="1:19" ht="21.75" customHeight="1" x14ac:dyDescent="0.2">
      <c r="A26" s="95"/>
      <c r="B26" s="96">
        <v>15</v>
      </c>
      <c r="C26" s="247" t="s">
        <v>64</v>
      </c>
      <c r="D26" s="247" t="s">
        <v>22</v>
      </c>
      <c r="E26" s="219" t="s">
        <v>79</v>
      </c>
      <c r="F26" s="219" t="s">
        <v>28</v>
      </c>
      <c r="G26" s="194">
        <f>200-H26-I26-J26-K26-L26-M26-N26-O26-P26-Q26-R26-S26</f>
        <v>209</v>
      </c>
      <c r="H26" s="192" t="s">
        <v>275</v>
      </c>
      <c r="I26" s="98" t="s">
        <v>285</v>
      </c>
      <c r="J26" s="14">
        <v>-6</v>
      </c>
      <c r="K26" s="14" t="s">
        <v>497</v>
      </c>
      <c r="L26" s="186"/>
      <c r="M26" s="186">
        <v>-9</v>
      </c>
      <c r="N26" s="186">
        <v>-5</v>
      </c>
      <c r="O26" s="186">
        <v>-4</v>
      </c>
      <c r="P26" s="186">
        <v>6</v>
      </c>
      <c r="Q26" s="186">
        <v>5</v>
      </c>
      <c r="R26" s="186">
        <v>-3</v>
      </c>
      <c r="S26" s="14"/>
    </row>
    <row r="27" spans="1:19" ht="21.75" customHeight="1" x14ac:dyDescent="0.2">
      <c r="A27" s="95"/>
      <c r="B27" s="96">
        <v>16</v>
      </c>
      <c r="C27" s="312" t="s">
        <v>14</v>
      </c>
      <c r="D27" s="312" t="s">
        <v>15</v>
      </c>
      <c r="E27" s="219" t="s">
        <v>79</v>
      </c>
      <c r="F27" s="219" t="s">
        <v>16</v>
      </c>
      <c r="G27" s="194">
        <f>200-H27-I27-J27-K27-L27-M27-N27-O27-P27-Q27-R27-S27</f>
        <v>173</v>
      </c>
      <c r="H27" s="192">
        <v>-2</v>
      </c>
      <c r="I27" s="98" t="s">
        <v>298</v>
      </c>
      <c r="J27" s="14" t="s">
        <v>307</v>
      </c>
      <c r="K27" s="14" t="s">
        <v>307</v>
      </c>
      <c r="L27" s="186"/>
      <c r="M27" s="186">
        <v>-6</v>
      </c>
      <c r="N27" s="186">
        <v>-4</v>
      </c>
      <c r="O27" s="186">
        <v>-9</v>
      </c>
      <c r="P27" s="186">
        <v>-4</v>
      </c>
      <c r="Q27" s="186">
        <v>1</v>
      </c>
      <c r="R27" s="186">
        <v>-1</v>
      </c>
      <c r="S27" s="14"/>
    </row>
    <row r="28" spans="1:19" ht="21.75" customHeight="1" x14ac:dyDescent="0.2">
      <c r="A28" s="99" t="s">
        <v>287</v>
      </c>
      <c r="B28" s="96">
        <v>17</v>
      </c>
      <c r="C28" s="247" t="s">
        <v>64</v>
      </c>
      <c r="D28" s="247" t="s">
        <v>65</v>
      </c>
      <c r="E28" s="219" t="s">
        <v>79</v>
      </c>
      <c r="F28" s="219" t="s">
        <v>28</v>
      </c>
      <c r="G28" s="194">
        <f>200-H28-I28-J28-K28-L28-M28-N28-O28-P28-Q28-R28-S28</f>
        <v>218</v>
      </c>
      <c r="H28" s="191">
        <v>-7</v>
      </c>
      <c r="I28" s="14" t="s">
        <v>270</v>
      </c>
      <c r="J28" s="14" t="s">
        <v>307</v>
      </c>
      <c r="K28" s="14" t="s">
        <v>307</v>
      </c>
      <c r="L28" s="14"/>
      <c r="M28" s="14"/>
      <c r="N28" s="14"/>
      <c r="O28" s="14"/>
      <c r="P28" s="14"/>
      <c r="Q28" s="14" t="s">
        <v>499</v>
      </c>
      <c r="R28" s="14" t="s">
        <v>491</v>
      </c>
      <c r="S28" s="14"/>
    </row>
    <row r="29" spans="1:19" ht="21.75" customHeight="1" x14ac:dyDescent="0.2">
      <c r="A29" s="99"/>
      <c r="B29" s="96">
        <v>18</v>
      </c>
      <c r="C29" s="247" t="s">
        <v>81</v>
      </c>
      <c r="D29" s="247" t="s">
        <v>58</v>
      </c>
      <c r="E29" s="219" t="s">
        <v>79</v>
      </c>
      <c r="F29" s="219" t="s">
        <v>16</v>
      </c>
      <c r="G29" s="194">
        <f>200-H29-I29-J29-K29-L29-M29-N29-O29-P29-Q29-R29-S29</f>
        <v>218</v>
      </c>
      <c r="H29" s="192">
        <v>-3</v>
      </c>
      <c r="I29" s="98" t="s">
        <v>283</v>
      </c>
      <c r="J29" s="14" t="s">
        <v>491</v>
      </c>
      <c r="K29" s="14" t="s">
        <v>494</v>
      </c>
      <c r="L29" s="186">
        <v>-6</v>
      </c>
      <c r="M29" s="186">
        <v>-4</v>
      </c>
      <c r="N29" s="186">
        <v>-1</v>
      </c>
      <c r="O29" s="186">
        <v>-4</v>
      </c>
      <c r="P29" s="186">
        <v>2</v>
      </c>
      <c r="Q29" s="186">
        <v>2</v>
      </c>
      <c r="R29" s="186">
        <v>-4</v>
      </c>
      <c r="S29" s="186"/>
    </row>
    <row r="30" spans="1:19" ht="21.75" customHeight="1" x14ac:dyDescent="0.2">
      <c r="A30" s="99" t="s">
        <v>288</v>
      </c>
      <c r="B30" s="96">
        <v>19</v>
      </c>
      <c r="C30" s="247" t="s">
        <v>98</v>
      </c>
      <c r="D30" s="247" t="s">
        <v>99</v>
      </c>
      <c r="E30" s="219" t="s">
        <v>79</v>
      </c>
      <c r="F30" s="219" t="s">
        <v>18</v>
      </c>
      <c r="G30" s="194">
        <f>200-H30-I30-J30-K30-L30-M30-N30-O30-P30-Q30-R30-S30</f>
        <v>217</v>
      </c>
      <c r="H30" s="192" t="s">
        <v>270</v>
      </c>
      <c r="I30" s="98" t="s">
        <v>278</v>
      </c>
      <c r="J30" s="14">
        <v>-6</v>
      </c>
      <c r="K30" s="14" t="s">
        <v>307</v>
      </c>
      <c r="L30" s="186">
        <v>-3</v>
      </c>
      <c r="M30" s="186">
        <v>-5</v>
      </c>
      <c r="N30" s="186">
        <v>-2</v>
      </c>
      <c r="O30" s="186"/>
      <c r="P30" s="186"/>
      <c r="Q30" s="186"/>
      <c r="R30" s="186">
        <v>-7</v>
      </c>
      <c r="S30" s="186"/>
    </row>
    <row r="31" spans="1:19" ht="21.75" customHeight="1" x14ac:dyDescent="0.2">
      <c r="A31" s="99" t="s">
        <v>279</v>
      </c>
      <c r="B31" s="96">
        <v>20</v>
      </c>
      <c r="C31" s="247" t="s">
        <v>78</v>
      </c>
      <c r="D31" s="247" t="s">
        <v>15</v>
      </c>
      <c r="E31" s="219" t="s">
        <v>79</v>
      </c>
      <c r="F31" s="219" t="s">
        <v>16</v>
      </c>
      <c r="G31" s="194">
        <f>200-H31-I31-J31-K31-L31-M31-N31-O31-P31-Q31-R31-S31</f>
        <v>212</v>
      </c>
      <c r="H31" s="192">
        <v>-4</v>
      </c>
      <c r="I31" s="98" t="s">
        <v>307</v>
      </c>
      <c r="J31" s="14" t="s">
        <v>307</v>
      </c>
      <c r="K31" s="14" t="s">
        <v>307</v>
      </c>
      <c r="L31" s="186">
        <v>-10</v>
      </c>
      <c r="M31" s="186">
        <v>-9</v>
      </c>
      <c r="N31" s="186"/>
      <c r="O31" s="186"/>
      <c r="P31" s="186">
        <v>13</v>
      </c>
      <c r="Q31" s="186">
        <v>-2</v>
      </c>
      <c r="R31" s="186"/>
      <c r="S31" s="186"/>
    </row>
    <row r="32" spans="1:19" ht="21.75" customHeight="1" x14ac:dyDescent="0.2">
      <c r="A32" s="99" t="s">
        <v>269</v>
      </c>
      <c r="B32" s="96">
        <v>21</v>
      </c>
      <c r="C32" s="247" t="s">
        <v>442</v>
      </c>
      <c r="D32" s="247" t="s">
        <v>30</v>
      </c>
      <c r="E32" s="219" t="s">
        <v>79</v>
      </c>
      <c r="F32" s="219" t="s">
        <v>28</v>
      </c>
      <c r="G32" s="194">
        <f>200-H32-I32-J32-K32-L32-M32-N32-O32-P32-Q32-R32-S32</f>
        <v>210</v>
      </c>
      <c r="H32" s="191" t="s">
        <v>307</v>
      </c>
      <c r="I32" s="14" t="s">
        <v>307</v>
      </c>
      <c r="J32" s="14" t="s">
        <v>493</v>
      </c>
      <c r="K32" s="14" t="s">
        <v>500</v>
      </c>
      <c r="L32" s="14"/>
      <c r="M32" s="14"/>
      <c r="N32" s="14" t="s">
        <v>548</v>
      </c>
      <c r="O32" s="14"/>
      <c r="P32" s="14" t="s">
        <v>490</v>
      </c>
      <c r="Q32" s="14"/>
      <c r="R32" s="14"/>
      <c r="S32" s="14"/>
    </row>
    <row r="33" spans="1:19" ht="21.75" customHeight="1" x14ac:dyDescent="0.2">
      <c r="A33" s="99" t="s">
        <v>281</v>
      </c>
      <c r="B33" s="96">
        <v>22</v>
      </c>
      <c r="C33" s="247" t="s">
        <v>89</v>
      </c>
      <c r="D33" s="247" t="s">
        <v>90</v>
      </c>
      <c r="E33" s="219" t="s">
        <v>79</v>
      </c>
      <c r="F33" s="219" t="s">
        <v>59</v>
      </c>
      <c r="G33" s="194">
        <f>200-H33-I33-J33-K33-L33-M33-N33-O33-P33-Q33-R33-S33</f>
        <v>210</v>
      </c>
      <c r="H33" s="192">
        <v>0</v>
      </c>
      <c r="I33" s="98" t="s">
        <v>296</v>
      </c>
      <c r="J33" s="14" t="s">
        <v>491</v>
      </c>
      <c r="K33" s="14" t="s">
        <v>491</v>
      </c>
      <c r="L33" s="186"/>
      <c r="M33" s="186">
        <v>-3</v>
      </c>
      <c r="N33" s="186">
        <v>-6</v>
      </c>
      <c r="O33" s="186">
        <v>-4</v>
      </c>
      <c r="P33" s="186">
        <v>5</v>
      </c>
      <c r="Q33" s="186"/>
      <c r="R33" s="186">
        <v>-4</v>
      </c>
      <c r="S33" s="186"/>
    </row>
    <row r="34" spans="1:19" ht="21.75" customHeight="1" x14ac:dyDescent="0.2">
      <c r="A34" s="99" t="s">
        <v>291</v>
      </c>
      <c r="B34" s="96">
        <v>23</v>
      </c>
      <c r="C34" s="247" t="s">
        <v>75</v>
      </c>
      <c r="D34" s="247" t="s">
        <v>32</v>
      </c>
      <c r="E34" s="219" t="s">
        <v>79</v>
      </c>
      <c r="F34" s="219" t="s">
        <v>16</v>
      </c>
      <c r="G34" s="194">
        <f>200-H34-I34-J34-K34-L34-M34-N34-O34-P34-Q34-R34-S34</f>
        <v>209</v>
      </c>
      <c r="H34" s="192">
        <v>-5</v>
      </c>
      <c r="I34" s="98" t="s">
        <v>286</v>
      </c>
      <c r="J34" s="14" t="s">
        <v>283</v>
      </c>
      <c r="K34" s="14" t="s">
        <v>270</v>
      </c>
      <c r="L34" s="186">
        <v>-2</v>
      </c>
      <c r="M34" s="186">
        <v>-3</v>
      </c>
      <c r="N34" s="186">
        <v>-4</v>
      </c>
      <c r="O34" s="186">
        <v>-3</v>
      </c>
      <c r="P34" s="186">
        <v>-1</v>
      </c>
      <c r="Q34" s="186"/>
      <c r="R34" s="186">
        <v>-2</v>
      </c>
      <c r="S34" s="186"/>
    </row>
    <row r="35" spans="1:19" ht="21.75" customHeight="1" x14ac:dyDescent="0.2">
      <c r="A35" s="99" t="s">
        <v>272</v>
      </c>
      <c r="B35" s="96">
        <v>24</v>
      </c>
      <c r="C35" s="247" t="s">
        <v>258</v>
      </c>
      <c r="D35" s="247" t="s">
        <v>259</v>
      </c>
      <c r="E35" s="219" t="s">
        <v>79</v>
      </c>
      <c r="F35" s="219" t="s">
        <v>18</v>
      </c>
      <c r="G35" s="194">
        <f>200-H35-I35-J35-K35-L35-M35-N35-O35-P35-Q35-R35-S35</f>
        <v>208</v>
      </c>
      <c r="H35" s="191" t="s">
        <v>307</v>
      </c>
      <c r="I35" s="14" t="s">
        <v>270</v>
      </c>
      <c r="J35" s="14" t="s">
        <v>494</v>
      </c>
      <c r="K35" s="14" t="s">
        <v>494</v>
      </c>
      <c r="L35" s="14" t="s">
        <v>494</v>
      </c>
      <c r="M35" s="14" t="s">
        <v>491</v>
      </c>
      <c r="N35" s="14" t="s">
        <v>599</v>
      </c>
      <c r="O35" s="14" t="s">
        <v>497</v>
      </c>
      <c r="P35" s="14" t="s">
        <v>548</v>
      </c>
      <c r="Q35" s="14" t="s">
        <v>307</v>
      </c>
      <c r="R35" s="14" t="s">
        <v>494</v>
      </c>
      <c r="S35" s="14"/>
    </row>
    <row r="36" spans="1:19" ht="21.75" customHeight="1" x14ac:dyDescent="0.2">
      <c r="A36" s="99" t="s">
        <v>282</v>
      </c>
      <c r="B36" s="96">
        <v>25</v>
      </c>
      <c r="C36" s="247" t="s">
        <v>257</v>
      </c>
      <c r="D36" s="247" t="s">
        <v>36</v>
      </c>
      <c r="E36" s="219" t="s">
        <v>79</v>
      </c>
      <c r="F36" s="219" t="s">
        <v>37</v>
      </c>
      <c r="G36" s="194">
        <f>200-H36-I36-J36-K36-L36-M36-N36-O36-P36-Q36-R36-S36</f>
        <v>204</v>
      </c>
      <c r="H36" s="191" t="s">
        <v>307</v>
      </c>
      <c r="I36" s="14" t="s">
        <v>270</v>
      </c>
      <c r="J36" s="14" t="s">
        <v>490</v>
      </c>
      <c r="K36" s="14" t="s">
        <v>270</v>
      </c>
      <c r="L36" s="14"/>
      <c r="M36" s="14"/>
      <c r="N36" s="14" t="s">
        <v>494</v>
      </c>
      <c r="O36" s="14" t="s">
        <v>548</v>
      </c>
      <c r="P36" s="14"/>
      <c r="Q36" s="14"/>
      <c r="R36" s="14" t="s">
        <v>491</v>
      </c>
      <c r="S36" s="14"/>
    </row>
    <row r="37" spans="1:19" ht="21.75" customHeight="1" x14ac:dyDescent="0.2">
      <c r="A37" s="99" t="s">
        <v>294</v>
      </c>
      <c r="B37" s="96">
        <v>26</v>
      </c>
      <c r="C37" s="247" t="s">
        <v>19</v>
      </c>
      <c r="D37" s="247" t="s">
        <v>20</v>
      </c>
      <c r="E37" s="97" t="s">
        <v>61</v>
      </c>
      <c r="F37" s="219" t="s">
        <v>18</v>
      </c>
      <c r="G37" s="194">
        <f>200-H37-I37-J37-K37-L37-M37-N37-O37-P37-Q37-R37-S37</f>
        <v>203</v>
      </c>
      <c r="H37" s="192">
        <v>-2</v>
      </c>
      <c r="I37" s="98" t="s">
        <v>283</v>
      </c>
      <c r="J37" s="14" t="s">
        <v>278</v>
      </c>
      <c r="K37" s="14" t="s">
        <v>270</v>
      </c>
      <c r="L37" s="186">
        <v>-4</v>
      </c>
      <c r="M37" s="186">
        <v>-4</v>
      </c>
      <c r="N37" s="186">
        <v>5</v>
      </c>
      <c r="O37" s="186"/>
      <c r="P37" s="186">
        <v>-2</v>
      </c>
      <c r="Q37" s="186">
        <v>-3</v>
      </c>
      <c r="R37" s="186">
        <v>-2</v>
      </c>
      <c r="S37" s="186"/>
    </row>
    <row r="38" spans="1:19" ht="21.75" customHeight="1" x14ac:dyDescent="0.2">
      <c r="A38" s="99" t="s">
        <v>279</v>
      </c>
      <c r="B38" s="96">
        <v>27</v>
      </c>
      <c r="C38" s="247" t="s">
        <v>38</v>
      </c>
      <c r="D38" s="247" t="s">
        <v>22</v>
      </c>
      <c r="E38" s="219" t="s">
        <v>79</v>
      </c>
      <c r="F38" s="219" t="s">
        <v>16</v>
      </c>
      <c r="G38" s="194">
        <f>200-H38-I38-J38-K38-L38-M38-N38-O38-P38-Q38-R38-S38</f>
        <v>203</v>
      </c>
      <c r="H38" s="192">
        <v>-1</v>
      </c>
      <c r="I38" s="98" t="s">
        <v>285</v>
      </c>
      <c r="J38" s="14" t="s">
        <v>290</v>
      </c>
      <c r="K38" s="14" t="s">
        <v>491</v>
      </c>
      <c r="L38" s="186">
        <v>-8</v>
      </c>
      <c r="M38" s="186">
        <v>-7</v>
      </c>
      <c r="N38" s="186">
        <v>1</v>
      </c>
      <c r="O38" s="186">
        <v>-2</v>
      </c>
      <c r="P38" s="186">
        <v>1</v>
      </c>
      <c r="Q38" s="186">
        <v>-4</v>
      </c>
      <c r="R38" s="186">
        <v>-3</v>
      </c>
      <c r="S38" s="186"/>
    </row>
    <row r="39" spans="1:19" ht="21.75" customHeight="1" x14ac:dyDescent="0.2">
      <c r="A39" s="99"/>
      <c r="B39" s="96">
        <v>28</v>
      </c>
      <c r="C39" s="247" t="s">
        <v>110</v>
      </c>
      <c r="D39" s="247" t="s">
        <v>34</v>
      </c>
      <c r="E39" s="219" t="s">
        <v>79</v>
      </c>
      <c r="F39" s="219" t="s">
        <v>37</v>
      </c>
      <c r="G39" s="194">
        <f>200-H39-I39-J39-K39-L39-M39-N39-O39-P39-Q39-R39-S39</f>
        <v>202</v>
      </c>
      <c r="H39" s="192" t="s">
        <v>273</v>
      </c>
      <c r="I39" s="98" t="s">
        <v>296</v>
      </c>
      <c r="J39" s="14" t="s">
        <v>493</v>
      </c>
      <c r="K39" s="14" t="s">
        <v>273</v>
      </c>
      <c r="L39" s="186">
        <v>-9</v>
      </c>
      <c r="M39" s="186">
        <v>1</v>
      </c>
      <c r="N39" s="186">
        <v>-3</v>
      </c>
      <c r="O39" s="186">
        <v>3</v>
      </c>
      <c r="P39" s="186"/>
      <c r="Q39" s="186"/>
      <c r="R39" s="186"/>
      <c r="S39" s="186"/>
    </row>
    <row r="40" spans="1:19" ht="21.75" customHeight="1" x14ac:dyDescent="0.2">
      <c r="A40" s="99"/>
      <c r="B40" s="96">
        <v>29</v>
      </c>
      <c r="C40" s="247" t="s">
        <v>131</v>
      </c>
      <c r="D40" s="247" t="s">
        <v>132</v>
      </c>
      <c r="E40" s="100" t="s">
        <v>88</v>
      </c>
      <c r="F40" s="219" t="s">
        <v>94</v>
      </c>
      <c r="G40" s="194">
        <f>200-H40-I40-J40-K40-L40-M40-N40-O40-P40-Q40-R40-S40</f>
        <v>202</v>
      </c>
      <c r="H40" s="192" t="s">
        <v>296</v>
      </c>
      <c r="I40" s="98" t="s">
        <v>278</v>
      </c>
      <c r="J40" s="14" t="s">
        <v>307</v>
      </c>
      <c r="K40" s="14" t="s">
        <v>500</v>
      </c>
      <c r="L40" s="186">
        <v>-2</v>
      </c>
      <c r="M40" s="186">
        <v>0</v>
      </c>
      <c r="N40" s="186">
        <v>-4</v>
      </c>
      <c r="O40" s="186">
        <v>-1</v>
      </c>
      <c r="P40" s="186">
        <v>-2</v>
      </c>
      <c r="Q40" s="186">
        <v>2</v>
      </c>
      <c r="R40" s="186">
        <v>-3</v>
      </c>
      <c r="S40" s="186"/>
    </row>
    <row r="41" spans="1:19" ht="21.75" customHeight="1" x14ac:dyDescent="0.2">
      <c r="A41" s="99"/>
      <c r="B41" s="96">
        <v>30</v>
      </c>
      <c r="C41" s="247" t="s">
        <v>93</v>
      </c>
      <c r="D41" s="247" t="s">
        <v>32</v>
      </c>
      <c r="E41" s="219" t="s">
        <v>79</v>
      </c>
      <c r="F41" s="102" t="s">
        <v>25</v>
      </c>
      <c r="G41" s="194">
        <f>200-H41-I41-J41-K41-L41-M41-N41-O41-P41-Q41-R41-S41</f>
        <v>201</v>
      </c>
      <c r="H41" s="192" t="s">
        <v>270</v>
      </c>
      <c r="I41" s="98" t="s">
        <v>276</v>
      </c>
      <c r="J41" s="14">
        <v>-7</v>
      </c>
      <c r="K41" s="14" t="s">
        <v>307</v>
      </c>
      <c r="L41" s="186"/>
      <c r="M41" s="186">
        <v>-1</v>
      </c>
      <c r="N41" s="186">
        <v>-1</v>
      </c>
      <c r="O41" s="186"/>
      <c r="P41" s="186">
        <v>-1</v>
      </c>
      <c r="Q41" s="186">
        <v>-2</v>
      </c>
      <c r="R41" s="186">
        <v>-2</v>
      </c>
      <c r="S41" s="186"/>
    </row>
    <row r="42" spans="1:19" ht="21.75" customHeight="1" x14ac:dyDescent="0.2">
      <c r="A42" s="99"/>
      <c r="B42" s="96">
        <v>31</v>
      </c>
      <c r="C42" s="247" t="s">
        <v>111</v>
      </c>
      <c r="D42" s="247" t="s">
        <v>112</v>
      </c>
      <c r="E42" s="219" t="s">
        <v>79</v>
      </c>
      <c r="F42" s="219" t="s">
        <v>37</v>
      </c>
      <c r="G42" s="194">
        <f>200-H42-I42-J42-K42-L42-M42-N42-O42-P42-Q42-R42-S42</f>
        <v>171</v>
      </c>
      <c r="H42" s="192" t="s">
        <v>273</v>
      </c>
      <c r="I42" s="98" t="s">
        <v>306</v>
      </c>
      <c r="J42" s="14" t="s">
        <v>278</v>
      </c>
      <c r="K42" s="14" t="s">
        <v>300</v>
      </c>
      <c r="L42" s="186">
        <v>0</v>
      </c>
      <c r="M42" s="186">
        <v>-8</v>
      </c>
      <c r="N42" s="186">
        <v>4</v>
      </c>
      <c r="O42" s="186">
        <v>-1</v>
      </c>
      <c r="P42" s="186">
        <v>-4</v>
      </c>
      <c r="Q42" s="186">
        <v>5</v>
      </c>
      <c r="R42" s="186">
        <v>0</v>
      </c>
      <c r="S42" s="186"/>
    </row>
    <row r="43" spans="1:19" ht="21.75" customHeight="1" x14ac:dyDescent="0.2">
      <c r="A43" s="99"/>
      <c r="B43" s="96">
        <v>32</v>
      </c>
      <c r="C43" s="247" t="s">
        <v>67</v>
      </c>
      <c r="D43" s="247" t="s">
        <v>68</v>
      </c>
      <c r="E43" s="219" t="s">
        <v>79</v>
      </c>
      <c r="F43" s="219" t="s">
        <v>25</v>
      </c>
      <c r="G43" s="194">
        <f>200-H43-I43-J43-K43-L43-M43-N43-O43-P43-Q43-R43-S43</f>
        <v>128</v>
      </c>
      <c r="H43" s="192">
        <v>0</v>
      </c>
      <c r="I43" s="98" t="s">
        <v>270</v>
      </c>
      <c r="J43" s="14" t="s">
        <v>492</v>
      </c>
      <c r="K43" s="14" t="s">
        <v>307</v>
      </c>
      <c r="L43" s="186"/>
      <c r="M43" s="186"/>
      <c r="N43" s="186"/>
      <c r="O43" s="186"/>
      <c r="P43" s="186"/>
      <c r="Q43" s="186">
        <v>-8</v>
      </c>
      <c r="R43" s="186">
        <v>-3</v>
      </c>
      <c r="S43" s="186"/>
    </row>
    <row r="44" spans="1:19" ht="21.75" customHeight="1" x14ac:dyDescent="0.2">
      <c r="A44" s="101" t="s">
        <v>297</v>
      </c>
      <c r="B44" s="96">
        <v>33</v>
      </c>
      <c r="C44" s="247" t="s">
        <v>303</v>
      </c>
      <c r="D44" s="247" t="s">
        <v>304</v>
      </c>
      <c r="E44" s="219" t="s">
        <v>79</v>
      </c>
      <c r="F44" s="219" t="s">
        <v>59</v>
      </c>
      <c r="G44" s="194">
        <f>200-H44-I44-J44-K44-L44-M44-N44-O44-P44-Q44-R44-S44</f>
        <v>207</v>
      </c>
      <c r="H44" s="191" t="s">
        <v>307</v>
      </c>
      <c r="I44" s="14" t="s">
        <v>286</v>
      </c>
      <c r="J44" s="14" t="s">
        <v>307</v>
      </c>
      <c r="K44" s="14" t="s">
        <v>307</v>
      </c>
      <c r="L44" s="14"/>
      <c r="M44" s="14" t="s">
        <v>488</v>
      </c>
      <c r="N44" s="14"/>
      <c r="O44" s="14"/>
      <c r="P44" s="14" t="s">
        <v>500</v>
      </c>
      <c r="Q44" s="14"/>
      <c r="R44" s="14"/>
      <c r="S44" s="186"/>
    </row>
    <row r="45" spans="1:19" ht="21.75" customHeight="1" x14ac:dyDescent="0.2">
      <c r="A45" s="101"/>
      <c r="B45" s="96">
        <v>34</v>
      </c>
      <c r="C45" s="247" t="s">
        <v>82</v>
      </c>
      <c r="D45" s="247" t="s">
        <v>15</v>
      </c>
      <c r="E45" s="219" t="s">
        <v>79</v>
      </c>
      <c r="F45" s="219" t="s">
        <v>25</v>
      </c>
      <c r="G45" s="194">
        <f>200-H45-I45-J45-K45-L45-M45-N45-O45-P45-Q45-R45-S45</f>
        <v>207</v>
      </c>
      <c r="H45" s="192" t="s">
        <v>283</v>
      </c>
      <c r="I45" s="98" t="s">
        <v>307</v>
      </c>
      <c r="J45" s="14" t="s">
        <v>307</v>
      </c>
      <c r="K45" s="190" t="s">
        <v>307</v>
      </c>
      <c r="L45" s="186">
        <v>-10</v>
      </c>
      <c r="M45" s="186"/>
      <c r="N45" s="186"/>
      <c r="O45" s="186"/>
      <c r="P45" s="186"/>
      <c r="Q45" s="186">
        <v>0</v>
      </c>
      <c r="R45" s="186"/>
      <c r="S45" s="14"/>
    </row>
    <row r="46" spans="1:19" ht="21.75" customHeight="1" x14ac:dyDescent="0.2">
      <c r="A46" s="101" t="s">
        <v>288</v>
      </c>
      <c r="B46" s="96">
        <v>35</v>
      </c>
      <c r="C46" s="247" t="s">
        <v>23</v>
      </c>
      <c r="D46" s="247" t="s">
        <v>24</v>
      </c>
      <c r="E46" s="219" t="s">
        <v>79</v>
      </c>
      <c r="F46" s="219" t="s">
        <v>25</v>
      </c>
      <c r="G46" s="194">
        <f>200-H46-I46-J46-K46-L46-M46-N46-O46-P46-Q46-R46-S46</f>
        <v>205</v>
      </c>
      <c r="H46" s="192">
        <v>-2</v>
      </c>
      <c r="I46" s="98" t="s">
        <v>275</v>
      </c>
      <c r="J46" s="14" t="s">
        <v>275</v>
      </c>
      <c r="K46" s="14" t="s">
        <v>307</v>
      </c>
      <c r="L46" s="186"/>
      <c r="M46" s="186">
        <v>-3</v>
      </c>
      <c r="N46" s="186"/>
      <c r="O46" s="186">
        <v>-5</v>
      </c>
      <c r="P46" s="186">
        <v>-3</v>
      </c>
      <c r="Q46" s="186"/>
      <c r="R46" s="186"/>
      <c r="S46" s="186"/>
    </row>
    <row r="47" spans="1:19" ht="21.75" customHeight="1" x14ac:dyDescent="0.2">
      <c r="A47" s="101" t="s">
        <v>279</v>
      </c>
      <c r="B47" s="96">
        <v>36</v>
      </c>
      <c r="C47" s="247" t="s">
        <v>503</v>
      </c>
      <c r="D47" s="247" t="s">
        <v>504</v>
      </c>
      <c r="E47" s="219" t="s">
        <v>79</v>
      </c>
      <c r="F47" s="219" t="s">
        <v>12</v>
      </c>
      <c r="G47" s="194">
        <f>200-H47-I47-J47-K47-L47-M47-N47-O47-P47-Q47-R47-S47</f>
        <v>203</v>
      </c>
      <c r="H47" s="191" t="s">
        <v>307</v>
      </c>
      <c r="I47" s="14" t="s">
        <v>307</v>
      </c>
      <c r="J47" s="14" t="s">
        <v>307</v>
      </c>
      <c r="K47" s="14" t="s">
        <v>275</v>
      </c>
      <c r="L47" s="14"/>
      <c r="M47" s="14" t="s">
        <v>500</v>
      </c>
      <c r="N47" s="14" t="s">
        <v>307</v>
      </c>
      <c r="O47" s="14" t="s">
        <v>599</v>
      </c>
      <c r="P47" s="14" t="s">
        <v>500</v>
      </c>
      <c r="Q47" s="14" t="s">
        <v>554</v>
      </c>
      <c r="R47" s="14" t="s">
        <v>497</v>
      </c>
      <c r="S47" s="14"/>
    </row>
    <row r="48" spans="1:19" ht="21.75" customHeight="1" x14ac:dyDescent="0.2">
      <c r="A48" s="101" t="s">
        <v>269</v>
      </c>
      <c r="B48" s="96">
        <v>37</v>
      </c>
      <c r="C48" s="247" t="s">
        <v>289</v>
      </c>
      <c r="D48" s="247" t="s">
        <v>32</v>
      </c>
      <c r="E48" s="219" t="s">
        <v>79</v>
      </c>
      <c r="F48" s="219" t="s">
        <v>18</v>
      </c>
      <c r="G48" s="194">
        <f>200-H48-I48-J48-K48-L48-M48-N48-O48-P48-Q48-R48-S48</f>
        <v>196</v>
      </c>
      <c r="H48" s="191" t="s">
        <v>307</v>
      </c>
      <c r="I48" s="14" t="s">
        <v>283</v>
      </c>
      <c r="J48" s="14" t="s">
        <v>300</v>
      </c>
      <c r="K48" s="14" t="s">
        <v>270</v>
      </c>
      <c r="L48" s="14"/>
      <c r="M48" s="14"/>
      <c r="N48" s="14"/>
      <c r="O48" s="14"/>
      <c r="P48" s="14"/>
      <c r="Q48" s="14" t="s">
        <v>497</v>
      </c>
      <c r="R48" s="14" t="s">
        <v>491</v>
      </c>
      <c r="S48" s="14"/>
    </row>
    <row r="49" spans="1:19" ht="21.75" customHeight="1" x14ac:dyDescent="0.2">
      <c r="A49" s="101" t="s">
        <v>281</v>
      </c>
      <c r="B49" s="96">
        <v>38</v>
      </c>
      <c r="C49" s="247" t="s">
        <v>10</v>
      </c>
      <c r="D49" s="247" t="s">
        <v>11</v>
      </c>
      <c r="E49" s="219" t="s">
        <v>79</v>
      </c>
      <c r="F49" s="219" t="s">
        <v>12</v>
      </c>
      <c r="G49" s="194">
        <f>200-H49-I49-J49-K49-L49-M49-N49-O49-P49-Q49-R49-S49</f>
        <v>192</v>
      </c>
      <c r="H49" s="192">
        <v>-3</v>
      </c>
      <c r="I49" s="98" t="s">
        <v>286</v>
      </c>
      <c r="J49" s="14" t="s">
        <v>305</v>
      </c>
      <c r="K49" s="14" t="s">
        <v>273</v>
      </c>
      <c r="L49" s="186">
        <v>-5</v>
      </c>
      <c r="M49" s="186">
        <v>-1</v>
      </c>
      <c r="N49" s="186">
        <v>-1</v>
      </c>
      <c r="O49" s="186"/>
      <c r="P49" s="186"/>
      <c r="Q49" s="186">
        <v>-3</v>
      </c>
      <c r="R49" s="186">
        <v>-2</v>
      </c>
      <c r="S49" s="186"/>
    </row>
    <row r="50" spans="1:19" ht="21.75" customHeight="1" x14ac:dyDescent="0.2">
      <c r="A50" s="101" t="s">
        <v>291</v>
      </c>
      <c r="B50" s="96">
        <v>39</v>
      </c>
      <c r="C50" s="247" t="s">
        <v>45</v>
      </c>
      <c r="D50" s="247" t="s">
        <v>47</v>
      </c>
      <c r="E50" s="219" t="s">
        <v>79</v>
      </c>
      <c r="F50" s="219" t="s">
        <v>25</v>
      </c>
      <c r="G50" s="194">
        <f>200-H50-I50-J50-K50-L50-M50-N50-O50-P50-Q50-R50-S50</f>
        <v>190</v>
      </c>
      <c r="H50" s="192">
        <v>-1</v>
      </c>
      <c r="I50" s="98" t="s">
        <v>276</v>
      </c>
      <c r="J50" s="14" t="s">
        <v>300</v>
      </c>
      <c r="K50" s="14" t="s">
        <v>270</v>
      </c>
      <c r="L50" s="186">
        <v>-4</v>
      </c>
      <c r="M50" s="186">
        <v>-4</v>
      </c>
      <c r="N50" s="186">
        <v>0</v>
      </c>
      <c r="O50" s="186">
        <v>-2</v>
      </c>
      <c r="P50" s="186"/>
      <c r="Q50" s="186"/>
      <c r="R50" s="186"/>
      <c r="S50" s="186"/>
    </row>
    <row r="51" spans="1:19" ht="21.75" customHeight="1" x14ac:dyDescent="0.2">
      <c r="A51" s="101" t="s">
        <v>272</v>
      </c>
      <c r="B51" s="96">
        <v>40</v>
      </c>
      <c r="C51" s="247" t="s">
        <v>113</v>
      </c>
      <c r="D51" s="247" t="s">
        <v>114</v>
      </c>
      <c r="E51" s="97" t="s">
        <v>61</v>
      </c>
      <c r="F51" s="219" t="s">
        <v>16</v>
      </c>
      <c r="G51" s="194">
        <f>200-H51-I51-J51-K51-L51-M51-N51-O51-P51-Q51-R51-S51</f>
        <v>189</v>
      </c>
      <c r="H51" s="192" t="s">
        <v>283</v>
      </c>
      <c r="I51" s="98" t="s">
        <v>299</v>
      </c>
      <c r="J51" s="14" t="s">
        <v>275</v>
      </c>
      <c r="K51" s="14" t="s">
        <v>491</v>
      </c>
      <c r="L51" s="186">
        <v>0</v>
      </c>
      <c r="M51" s="186"/>
      <c r="N51" s="186">
        <v>1</v>
      </c>
      <c r="O51" s="186">
        <v>-6</v>
      </c>
      <c r="P51" s="186">
        <v>3</v>
      </c>
      <c r="Q51" s="186">
        <v>0</v>
      </c>
      <c r="R51" s="186">
        <v>-2</v>
      </c>
      <c r="S51" s="186"/>
    </row>
    <row r="52" spans="1:19" ht="21.75" customHeight="1" x14ac:dyDescent="0.2">
      <c r="A52" s="101" t="s">
        <v>282</v>
      </c>
      <c r="B52" s="96">
        <v>41</v>
      </c>
      <c r="C52" s="247" t="s">
        <v>69</v>
      </c>
      <c r="D52" s="247" t="s">
        <v>58</v>
      </c>
      <c r="E52" s="219" t="s">
        <v>79</v>
      </c>
      <c r="F52" s="219" t="s">
        <v>71</v>
      </c>
      <c r="G52" s="194">
        <f>200-H52-I52-J52-K52-L52-M52-N52-O52-P52-Q52-R52-S52</f>
        <v>185</v>
      </c>
      <c r="H52" s="192">
        <v>0</v>
      </c>
      <c r="I52" s="98" t="s">
        <v>278</v>
      </c>
      <c r="J52" s="14" t="s">
        <v>307</v>
      </c>
      <c r="K52" s="14" t="s">
        <v>500</v>
      </c>
      <c r="L52" s="186"/>
      <c r="M52" s="186"/>
      <c r="N52" s="186">
        <v>2</v>
      </c>
      <c r="O52" s="186">
        <v>-1</v>
      </c>
      <c r="P52" s="186">
        <v>2</v>
      </c>
      <c r="Q52" s="186">
        <v>2</v>
      </c>
      <c r="R52" s="186">
        <v>8</v>
      </c>
      <c r="S52" s="186"/>
    </row>
    <row r="53" spans="1:19" ht="21.75" customHeight="1" x14ac:dyDescent="0.2">
      <c r="A53" s="101" t="s">
        <v>294</v>
      </c>
      <c r="B53" s="96">
        <v>42</v>
      </c>
      <c r="C53" s="247" t="s">
        <v>57</v>
      </c>
      <c r="D53" s="247" t="s">
        <v>60</v>
      </c>
      <c r="E53" s="97" t="s">
        <v>61</v>
      </c>
      <c r="F53" s="219" t="s">
        <v>25</v>
      </c>
      <c r="G53" s="194">
        <f>200-H53-I53-J53-K53-L53-M53-N53-O53-P53-Q53-R53-S53</f>
        <v>185</v>
      </c>
      <c r="H53" s="191">
        <v>-8</v>
      </c>
      <c r="I53" s="14" t="s">
        <v>284</v>
      </c>
      <c r="J53" s="14" t="s">
        <v>270</v>
      </c>
      <c r="K53" s="14" t="s">
        <v>270</v>
      </c>
      <c r="L53" s="14" t="s">
        <v>548</v>
      </c>
      <c r="M53" s="14" t="s">
        <v>491</v>
      </c>
      <c r="N53" s="14" t="s">
        <v>491</v>
      </c>
      <c r="O53" s="14" t="s">
        <v>491</v>
      </c>
      <c r="P53" s="14" t="s">
        <v>548</v>
      </c>
      <c r="Q53" s="14" t="s">
        <v>554</v>
      </c>
      <c r="R53" s="14" t="s">
        <v>623</v>
      </c>
      <c r="S53" s="14"/>
    </row>
    <row r="54" spans="1:19" ht="21.75" customHeight="1" x14ac:dyDescent="0.2">
      <c r="A54" s="101" t="s">
        <v>279</v>
      </c>
      <c r="B54" s="96">
        <v>43</v>
      </c>
      <c r="C54" s="247" t="s">
        <v>76</v>
      </c>
      <c r="D54" s="247" t="s">
        <v>77</v>
      </c>
      <c r="E54" s="219" t="s">
        <v>79</v>
      </c>
      <c r="F54" s="219" t="s">
        <v>16</v>
      </c>
      <c r="G54" s="194">
        <f>200-H54-I54-J54-K54-L54-M54-N54-O54-P54-Q54-R54-S54</f>
        <v>185</v>
      </c>
      <c r="H54" s="192">
        <v>-4</v>
      </c>
      <c r="I54" s="98" t="s">
        <v>290</v>
      </c>
      <c r="J54" s="14" t="s">
        <v>275</v>
      </c>
      <c r="K54" s="14" t="s">
        <v>270</v>
      </c>
      <c r="L54" s="186">
        <v>-2</v>
      </c>
      <c r="M54" s="186">
        <v>0</v>
      </c>
      <c r="N54" s="186">
        <v>3</v>
      </c>
      <c r="O54" s="186">
        <v>-4</v>
      </c>
      <c r="P54" s="186">
        <v>4</v>
      </c>
      <c r="Q54" s="186">
        <v>4</v>
      </c>
      <c r="R54" s="186">
        <v>-4</v>
      </c>
      <c r="S54" s="186"/>
    </row>
    <row r="55" spans="1:19" ht="21.75" customHeight="1" x14ac:dyDescent="0.2">
      <c r="A55" s="101"/>
      <c r="B55" s="96">
        <v>44</v>
      </c>
      <c r="C55" s="247" t="s">
        <v>95</v>
      </c>
      <c r="D55" s="247" t="s">
        <v>60</v>
      </c>
      <c r="E55" s="97" t="s">
        <v>61</v>
      </c>
      <c r="F55" s="219" t="s">
        <v>16</v>
      </c>
      <c r="G55" s="194">
        <f>200-H55-I55-J55-K55-L55-M55-N55-O55-P55-Q55-R55-S55</f>
        <v>183</v>
      </c>
      <c r="H55" s="192" t="s">
        <v>270</v>
      </c>
      <c r="I55" s="98" t="s">
        <v>299</v>
      </c>
      <c r="J55" s="14" t="s">
        <v>307</v>
      </c>
      <c r="K55" s="14" t="s">
        <v>307</v>
      </c>
      <c r="L55" s="186">
        <v>0</v>
      </c>
      <c r="M55" s="186">
        <v>-7</v>
      </c>
      <c r="N55" s="186">
        <v>5</v>
      </c>
      <c r="O55" s="186">
        <v>-1</v>
      </c>
      <c r="P55" s="186">
        <v>-1</v>
      </c>
      <c r="Q55" s="186">
        <v>8</v>
      </c>
      <c r="R55" s="186">
        <v>2</v>
      </c>
      <c r="S55" s="186"/>
    </row>
    <row r="56" spans="1:19" ht="21.75" customHeight="1" x14ac:dyDescent="0.2">
      <c r="A56" s="101"/>
      <c r="B56" s="96">
        <v>45</v>
      </c>
      <c r="C56" s="247" t="s">
        <v>17</v>
      </c>
      <c r="D56" s="247" t="s">
        <v>11</v>
      </c>
      <c r="E56" s="100" t="s">
        <v>88</v>
      </c>
      <c r="F56" s="219" t="s">
        <v>18</v>
      </c>
      <c r="G56" s="194">
        <f>200-H56-I56-J56-K56-L56-M56-N56-O56-P56-Q56-R56-S56</f>
        <v>178</v>
      </c>
      <c r="H56" s="192">
        <v>-2</v>
      </c>
      <c r="I56" s="98" t="s">
        <v>275</v>
      </c>
      <c r="J56" s="14" t="s">
        <v>493</v>
      </c>
      <c r="K56" s="14" t="s">
        <v>270</v>
      </c>
      <c r="L56" s="186">
        <v>-1</v>
      </c>
      <c r="M56" s="186">
        <v>6</v>
      </c>
      <c r="N56" s="186"/>
      <c r="O56" s="186"/>
      <c r="P56" s="186">
        <v>11</v>
      </c>
      <c r="Q56" s="186">
        <v>6</v>
      </c>
      <c r="R56" s="186">
        <v>1</v>
      </c>
      <c r="S56" s="186"/>
    </row>
    <row r="57" spans="1:19" ht="21.75" customHeight="1" x14ac:dyDescent="0.2">
      <c r="A57" s="101"/>
      <c r="B57" s="96">
        <v>46</v>
      </c>
      <c r="C57" s="247" t="s">
        <v>72</v>
      </c>
      <c r="D57" s="247" t="s">
        <v>27</v>
      </c>
      <c r="E57" s="97" t="s">
        <v>61</v>
      </c>
      <c r="F57" s="219" t="s">
        <v>16</v>
      </c>
      <c r="G57" s="194">
        <f>200-H57-I57-J57-K57-L57-M57-N57-O57-P57-Q57-R57-S57</f>
        <v>174</v>
      </c>
      <c r="H57" s="192">
        <v>-5</v>
      </c>
      <c r="I57" s="98" t="s">
        <v>286</v>
      </c>
      <c r="J57" s="14" t="s">
        <v>296</v>
      </c>
      <c r="K57" s="14" t="s">
        <v>299</v>
      </c>
      <c r="L57" s="186"/>
      <c r="M57" s="186"/>
      <c r="N57" s="186">
        <v>5</v>
      </c>
      <c r="O57" s="186">
        <v>-3</v>
      </c>
      <c r="P57" s="186">
        <v>3</v>
      </c>
      <c r="Q57" s="186">
        <v>3</v>
      </c>
      <c r="R57" s="186">
        <v>0</v>
      </c>
      <c r="S57" s="186"/>
    </row>
    <row r="58" spans="1:19" ht="21.75" customHeight="1" x14ac:dyDescent="0.2">
      <c r="A58" s="101"/>
      <c r="B58" s="96">
        <v>47</v>
      </c>
      <c r="C58" s="247" t="s">
        <v>117</v>
      </c>
      <c r="D58" s="247" t="s">
        <v>118</v>
      </c>
      <c r="E58" s="97" t="s">
        <v>61</v>
      </c>
      <c r="F58" s="219" t="s">
        <v>16</v>
      </c>
      <c r="G58" s="194">
        <f>200-H58-I58-J58-K58-L58-M58-N58-O58-P58-Q58-R58-S58</f>
        <v>171</v>
      </c>
      <c r="H58" s="192" t="s">
        <v>283</v>
      </c>
      <c r="I58" s="98" t="s">
        <v>276</v>
      </c>
      <c r="J58" s="14" t="s">
        <v>299</v>
      </c>
      <c r="K58" s="14" t="s">
        <v>273</v>
      </c>
      <c r="L58" s="186">
        <v>-4</v>
      </c>
      <c r="M58" s="186">
        <v>-7</v>
      </c>
      <c r="N58" s="186">
        <v>4</v>
      </c>
      <c r="O58" s="186">
        <v>1</v>
      </c>
      <c r="P58" s="186">
        <v>3</v>
      </c>
      <c r="Q58" s="186">
        <v>5</v>
      </c>
      <c r="R58" s="186">
        <v>0</v>
      </c>
      <c r="S58" s="186"/>
    </row>
    <row r="59" spans="1:19" ht="21.75" customHeight="1" x14ac:dyDescent="0.2">
      <c r="A59" s="101"/>
      <c r="B59" s="96">
        <v>48</v>
      </c>
      <c r="C59" s="247" t="s">
        <v>119</v>
      </c>
      <c r="D59" s="247" t="s">
        <v>120</v>
      </c>
      <c r="E59" s="219" t="s">
        <v>79</v>
      </c>
      <c r="F59" s="219" t="s">
        <v>71</v>
      </c>
      <c r="G59" s="194">
        <f>200-H59-I59-J59-K59-L59-M59-N59-O59-P59-Q59-R59-S59</f>
        <v>158</v>
      </c>
      <c r="H59" s="192" t="s">
        <v>283</v>
      </c>
      <c r="I59" s="98" t="s">
        <v>302</v>
      </c>
      <c r="J59" s="14" t="s">
        <v>270</v>
      </c>
      <c r="K59" s="14" t="s">
        <v>306</v>
      </c>
      <c r="L59" s="186"/>
      <c r="M59" s="186"/>
      <c r="N59" s="186">
        <v>7</v>
      </c>
      <c r="O59" s="186">
        <v>5</v>
      </c>
      <c r="P59" s="186">
        <v>2</v>
      </c>
      <c r="Q59" s="186">
        <v>-5</v>
      </c>
      <c r="R59" s="186">
        <v>0</v>
      </c>
      <c r="S59" s="186"/>
    </row>
    <row r="60" spans="1:19" ht="21.75" customHeight="1" x14ac:dyDescent="0.2">
      <c r="A60" s="103" t="s">
        <v>301</v>
      </c>
      <c r="B60" s="96">
        <v>49</v>
      </c>
      <c r="C60" s="247" t="s">
        <v>671</v>
      </c>
      <c r="D60" s="312" t="s">
        <v>338</v>
      </c>
      <c r="E60" s="219" t="s">
        <v>79</v>
      </c>
      <c r="F60" s="219" t="s">
        <v>629</v>
      </c>
      <c r="G60" s="194">
        <f>200-H60-I60-J60-K60-L60-M60-N60-O60-P60-Q60-R60-S60</f>
        <v>204</v>
      </c>
      <c r="H60" s="191"/>
      <c r="I60" s="14"/>
      <c r="J60" s="14"/>
      <c r="K60" s="14"/>
      <c r="L60" s="14"/>
      <c r="M60" s="14"/>
      <c r="N60" s="14"/>
      <c r="O60" s="14"/>
      <c r="P60" s="14" t="s">
        <v>493</v>
      </c>
      <c r="Q60" s="14"/>
      <c r="R60" s="14"/>
      <c r="S60" s="14"/>
    </row>
    <row r="61" spans="1:19" ht="21.75" customHeight="1" x14ac:dyDescent="0.2">
      <c r="A61" s="103"/>
      <c r="B61" s="96">
        <v>50</v>
      </c>
      <c r="C61" s="247" t="s">
        <v>446</v>
      </c>
      <c r="D61" s="247" t="s">
        <v>124</v>
      </c>
      <c r="E61" s="219" t="s">
        <v>79</v>
      </c>
      <c r="F61" s="219" t="s">
        <v>59</v>
      </c>
      <c r="G61" s="194">
        <f>200-H61-I61-J61-K61-L61-M61-N61-O61-P61-Q61-R61-S61</f>
        <v>203</v>
      </c>
      <c r="H61" s="191" t="s">
        <v>307</v>
      </c>
      <c r="I61" s="14" t="s">
        <v>307</v>
      </c>
      <c r="J61" s="14" t="s">
        <v>273</v>
      </c>
      <c r="K61" s="14" t="s">
        <v>307</v>
      </c>
      <c r="L61" s="14"/>
      <c r="M61" s="14" t="s">
        <v>490</v>
      </c>
      <c r="N61" s="14"/>
      <c r="O61" s="14"/>
      <c r="P61" s="14"/>
      <c r="Q61" s="14"/>
      <c r="R61" s="14"/>
      <c r="S61" s="14"/>
    </row>
    <row r="62" spans="1:19" ht="21.75" customHeight="1" x14ac:dyDescent="0.2">
      <c r="A62" s="103" t="s">
        <v>288</v>
      </c>
      <c r="B62" s="96">
        <v>51</v>
      </c>
      <c r="C62" s="247" t="s">
        <v>26</v>
      </c>
      <c r="D62" s="247" t="s">
        <v>27</v>
      </c>
      <c r="E62" s="219" t="s">
        <v>79</v>
      </c>
      <c r="F62" s="219" t="s">
        <v>28</v>
      </c>
      <c r="G62" s="194">
        <f>200-H62-I62-J62-K62-L62-M62-N62-O62-P62-Q62-R62-S62</f>
        <v>202</v>
      </c>
      <c r="H62" s="192">
        <v>-2</v>
      </c>
      <c r="I62" s="98" t="s">
        <v>307</v>
      </c>
      <c r="J62" s="14" t="s">
        <v>307</v>
      </c>
      <c r="K62" s="14" t="s">
        <v>307</v>
      </c>
      <c r="L62" s="186"/>
      <c r="M62" s="186"/>
      <c r="N62" s="186"/>
      <c r="O62" s="186"/>
      <c r="P62" s="186"/>
      <c r="Q62" s="186"/>
      <c r="R62" s="186"/>
      <c r="S62" s="186"/>
    </row>
    <row r="63" spans="1:19" ht="21.75" customHeight="1" x14ac:dyDescent="0.2">
      <c r="A63" s="103" t="s">
        <v>269</v>
      </c>
      <c r="B63" s="96">
        <v>53</v>
      </c>
      <c r="C63" s="247" t="s">
        <v>502</v>
      </c>
      <c r="D63" s="247" t="s">
        <v>108</v>
      </c>
      <c r="E63" s="219" t="s">
        <v>79</v>
      </c>
      <c r="F63" s="219" t="s">
        <v>28</v>
      </c>
      <c r="G63" s="194">
        <f>200-H63-I63-J63-K63-L63-M63-N63-O63-P63-Q63-R63-S63</f>
        <v>199</v>
      </c>
      <c r="H63" s="191" t="s">
        <v>307</v>
      </c>
      <c r="I63" s="14" t="s">
        <v>307</v>
      </c>
      <c r="J63" s="14" t="s">
        <v>307</v>
      </c>
      <c r="K63" s="14" t="s">
        <v>270</v>
      </c>
      <c r="L63" s="14"/>
      <c r="M63" s="14"/>
      <c r="N63" s="14"/>
      <c r="O63" s="14"/>
      <c r="P63" s="14"/>
      <c r="Q63" s="14"/>
      <c r="R63" s="14"/>
      <c r="S63" s="14"/>
    </row>
    <row r="64" spans="1:19" ht="21.75" customHeight="1" x14ac:dyDescent="0.2">
      <c r="A64" s="103" t="s">
        <v>281</v>
      </c>
      <c r="B64" s="96">
        <v>54</v>
      </c>
      <c r="C64" s="279" t="s">
        <v>625</v>
      </c>
      <c r="D64" s="279" t="s">
        <v>108</v>
      </c>
      <c r="E64" s="219" t="s">
        <v>79</v>
      </c>
      <c r="F64" s="219" t="s">
        <v>626</v>
      </c>
      <c r="G64" s="194">
        <f>200-H64-I64-J64-K64-L64-M64-N64-O64-P64-Q64-R64-S64</f>
        <v>199</v>
      </c>
      <c r="H64" s="191"/>
      <c r="I64" s="14"/>
      <c r="J64" s="14"/>
      <c r="K64" s="14"/>
      <c r="L64" s="14"/>
      <c r="M64" s="14"/>
      <c r="N64" s="14" t="s">
        <v>270</v>
      </c>
      <c r="O64" s="14"/>
      <c r="P64" s="14"/>
      <c r="Q64" s="14"/>
      <c r="R64" s="14"/>
      <c r="S64" s="14"/>
    </row>
    <row r="65" spans="1:19" ht="21.75" customHeight="1" x14ac:dyDescent="0.2">
      <c r="A65" s="103" t="s">
        <v>291</v>
      </c>
      <c r="B65" s="96">
        <v>55</v>
      </c>
      <c r="C65" s="247" t="s">
        <v>657</v>
      </c>
      <c r="D65" s="247" t="s">
        <v>135</v>
      </c>
      <c r="E65" s="219" t="s">
        <v>79</v>
      </c>
      <c r="F65" s="219" t="s">
        <v>658</v>
      </c>
      <c r="G65" s="194">
        <f>200-H65-I65-J65-K65-L65-M65-N65-O65-P65-Q65-R65-S65</f>
        <v>199</v>
      </c>
      <c r="H65" s="191"/>
      <c r="I65" s="14"/>
      <c r="J65" s="14"/>
      <c r="K65" s="14"/>
      <c r="L65" s="14"/>
      <c r="M65" s="14"/>
      <c r="N65" s="14"/>
      <c r="O65" s="14" t="s">
        <v>599</v>
      </c>
      <c r="P65" s="14"/>
      <c r="Q65" s="14"/>
      <c r="R65" s="14"/>
      <c r="S65" s="14"/>
    </row>
    <row r="66" spans="1:19" ht="21.75" customHeight="1" x14ac:dyDescent="0.2">
      <c r="A66" s="103" t="s">
        <v>272</v>
      </c>
      <c r="B66" s="96">
        <v>56</v>
      </c>
      <c r="C66" s="247" t="s">
        <v>456</v>
      </c>
      <c r="D66" s="247" t="s">
        <v>58</v>
      </c>
      <c r="E66" s="219" t="s">
        <v>79</v>
      </c>
      <c r="F66" s="219" t="s">
        <v>71</v>
      </c>
      <c r="G66" s="194">
        <f>200-H66-I66-J66-K66-L66-M66-N66-O66-P66-Q66-R66-S66</f>
        <v>198</v>
      </c>
      <c r="H66" s="191" t="s">
        <v>307</v>
      </c>
      <c r="I66" s="14" t="s">
        <v>278</v>
      </c>
      <c r="J66" s="14" t="s">
        <v>307</v>
      </c>
      <c r="K66" s="14" t="s">
        <v>273</v>
      </c>
      <c r="L66" s="14"/>
      <c r="M66" s="14" t="s">
        <v>490</v>
      </c>
      <c r="N66" s="14" t="s">
        <v>307</v>
      </c>
      <c r="O66" s="14" t="s">
        <v>493</v>
      </c>
      <c r="P66" s="14" t="s">
        <v>554</v>
      </c>
      <c r="Q66" s="14"/>
      <c r="R66" s="14"/>
      <c r="S66" s="186"/>
    </row>
    <row r="67" spans="1:19" ht="21.75" customHeight="1" x14ac:dyDescent="0.2">
      <c r="A67" s="103" t="s">
        <v>282</v>
      </c>
      <c r="B67" s="96">
        <v>57</v>
      </c>
      <c r="C67" s="247" t="s">
        <v>627</v>
      </c>
      <c r="D67" s="247" t="s">
        <v>36</v>
      </c>
      <c r="E67" s="219" t="s">
        <v>79</v>
      </c>
      <c r="F67" s="219" t="s">
        <v>626</v>
      </c>
      <c r="G67" s="194">
        <f>200-H67-I67-J67-K67-L67-M67-N67-O67-P67-Q67-R67-S67</f>
        <v>198</v>
      </c>
      <c r="H67" s="191"/>
      <c r="I67" s="14"/>
      <c r="J67" s="14"/>
      <c r="K67" s="14"/>
      <c r="L67" s="14"/>
      <c r="M67" s="14"/>
      <c r="N67" s="14" t="s">
        <v>548</v>
      </c>
      <c r="O67" s="14"/>
      <c r="P67" s="14"/>
      <c r="Q67" s="14"/>
      <c r="R67" s="14"/>
      <c r="S67" s="14"/>
    </row>
    <row r="68" spans="1:19" ht="21.75" customHeight="1" x14ac:dyDescent="0.2">
      <c r="A68" s="103" t="s">
        <v>294</v>
      </c>
      <c r="B68" s="96">
        <v>58</v>
      </c>
      <c r="C68" s="247" t="s">
        <v>708</v>
      </c>
      <c r="D68" s="104" t="s">
        <v>15</v>
      </c>
      <c r="E68" s="1007" t="s">
        <v>79</v>
      </c>
      <c r="F68" s="219" t="s">
        <v>94</v>
      </c>
      <c r="G68" s="194">
        <f>200-H68-I68-J68-K68-L68-M68-N68-O68-P68-Q68-R68-S68</f>
        <v>197</v>
      </c>
      <c r="H68" s="192"/>
      <c r="I68" s="98"/>
      <c r="J68" s="14"/>
      <c r="K68" s="14"/>
      <c r="L68" s="186"/>
      <c r="M68" s="186"/>
      <c r="N68" s="186"/>
      <c r="O68" s="186"/>
      <c r="P68" s="186"/>
      <c r="Q68" s="186"/>
      <c r="R68" s="186">
        <v>3</v>
      </c>
      <c r="S68" s="186"/>
    </row>
    <row r="69" spans="1:19" ht="21.75" customHeight="1" x14ac:dyDescent="0.2">
      <c r="A69" s="103" t="s">
        <v>279</v>
      </c>
      <c r="B69" s="96">
        <v>59</v>
      </c>
      <c r="C69" s="247" t="s">
        <v>552</v>
      </c>
      <c r="D69" s="247" t="s">
        <v>553</v>
      </c>
      <c r="E69" s="219" t="s">
        <v>79</v>
      </c>
      <c r="F69" s="219" t="s">
        <v>94</v>
      </c>
      <c r="G69" s="194">
        <f>200-H69-I69-J69-K69-L69-M69-N69-O69-P69-Q69-R69-S69</f>
        <v>196</v>
      </c>
      <c r="H69" s="191" t="s">
        <v>307</v>
      </c>
      <c r="I69" s="14" t="s">
        <v>307</v>
      </c>
      <c r="J69" s="14" t="s">
        <v>307</v>
      </c>
      <c r="K69" s="14" t="s">
        <v>307</v>
      </c>
      <c r="L69" s="14" t="s">
        <v>491</v>
      </c>
      <c r="M69" s="14"/>
      <c r="N69" s="14"/>
      <c r="O69" s="14" t="s">
        <v>550</v>
      </c>
      <c r="P69" s="14"/>
      <c r="Q69" s="14"/>
      <c r="R69" s="14"/>
      <c r="S69" s="14"/>
    </row>
    <row r="70" spans="1:19" ht="21.75" customHeight="1" x14ac:dyDescent="0.2">
      <c r="A70" s="103"/>
      <c r="B70" s="96">
        <v>60</v>
      </c>
      <c r="C70" s="247" t="s">
        <v>443</v>
      </c>
      <c r="D70" s="247" t="s">
        <v>444</v>
      </c>
      <c r="E70" s="219" t="s">
        <v>79</v>
      </c>
      <c r="F70" s="219" t="s">
        <v>71</v>
      </c>
      <c r="G70" s="194">
        <f>200-H70-I70-J70-K70-L70-M70-N70-O70-P70-Q70-R70-S70</f>
        <v>196</v>
      </c>
      <c r="H70" s="191" t="s">
        <v>307</v>
      </c>
      <c r="I70" s="14" t="s">
        <v>307</v>
      </c>
      <c r="J70" s="14" t="s">
        <v>273</v>
      </c>
      <c r="K70" s="14" t="s">
        <v>273</v>
      </c>
      <c r="L70" s="14"/>
      <c r="M70" s="14"/>
      <c r="N70" s="14"/>
      <c r="O70" s="14"/>
      <c r="P70" s="14"/>
      <c r="Q70" s="14"/>
      <c r="R70" s="14"/>
      <c r="S70" s="14"/>
    </row>
    <row r="71" spans="1:19" ht="21.75" customHeight="1" x14ac:dyDescent="0.2">
      <c r="A71" s="103"/>
      <c r="B71" s="96">
        <v>61</v>
      </c>
      <c r="C71" s="247" t="s">
        <v>122</v>
      </c>
      <c r="D71" s="247" t="s">
        <v>24</v>
      </c>
      <c r="E71" s="219" t="s">
        <v>79</v>
      </c>
      <c r="F71" s="219" t="s">
        <v>12</v>
      </c>
      <c r="G71" s="194">
        <f>200-H71-I71-J71-K71-L71-M71-N71-O71-P71-Q71-R71-S71</f>
        <v>196</v>
      </c>
      <c r="H71" s="192" t="s">
        <v>275</v>
      </c>
      <c r="I71" s="98" t="s">
        <v>307</v>
      </c>
      <c r="J71" s="14" t="s">
        <v>307</v>
      </c>
      <c r="K71" s="14" t="s">
        <v>307</v>
      </c>
      <c r="L71" s="186"/>
      <c r="M71" s="186"/>
      <c r="N71" s="186"/>
      <c r="O71" s="186"/>
      <c r="P71" s="186"/>
      <c r="Q71" s="186"/>
      <c r="R71" s="186"/>
      <c r="S71" s="186"/>
    </row>
    <row r="72" spans="1:19" ht="21.75" customHeight="1" x14ac:dyDescent="0.2">
      <c r="A72" s="103"/>
      <c r="B72" s="96">
        <v>62</v>
      </c>
      <c r="C72" s="247" t="s">
        <v>32</v>
      </c>
      <c r="D72" s="247" t="s">
        <v>628</v>
      </c>
      <c r="E72" s="219" t="s">
        <v>79</v>
      </c>
      <c r="F72" s="219" t="s">
        <v>629</v>
      </c>
      <c r="G72" s="194">
        <f>200-H72-I72-J72-K72-L72-M72-N72-O72-P72-Q72-R72-S72</f>
        <v>196</v>
      </c>
      <c r="H72" s="191"/>
      <c r="I72" s="14"/>
      <c r="J72" s="14"/>
      <c r="K72" s="14"/>
      <c r="L72" s="14"/>
      <c r="M72" s="14"/>
      <c r="N72" s="14" t="s">
        <v>554</v>
      </c>
      <c r="O72" s="14"/>
      <c r="P72" s="14"/>
      <c r="Q72" s="14"/>
      <c r="R72" s="14"/>
      <c r="S72" s="14"/>
    </row>
    <row r="73" spans="1:19" ht="21.75" customHeight="1" x14ac:dyDescent="0.2">
      <c r="A73" s="103"/>
      <c r="B73" s="96">
        <v>63</v>
      </c>
      <c r="C73" s="292" t="s">
        <v>635</v>
      </c>
      <c r="D73" s="292" t="s">
        <v>672</v>
      </c>
      <c r="E73" s="219" t="s">
        <v>79</v>
      </c>
      <c r="F73" s="219" t="s">
        <v>629</v>
      </c>
      <c r="G73" s="194">
        <f>200-H73-I73-J73-K73-L73-M73-N73-O73-P73-Q73-R73-S73</f>
        <v>196</v>
      </c>
      <c r="H73" s="191"/>
      <c r="I73" s="14"/>
      <c r="J73" s="14"/>
      <c r="K73" s="14"/>
      <c r="L73" s="14"/>
      <c r="M73" s="14"/>
      <c r="N73" s="14"/>
      <c r="O73" s="14"/>
      <c r="P73" s="14" t="s">
        <v>554</v>
      </c>
      <c r="Q73" s="14"/>
      <c r="R73" s="14"/>
      <c r="S73" s="14"/>
    </row>
    <row r="74" spans="1:19" ht="21.75" customHeight="1" x14ac:dyDescent="0.2">
      <c r="A74" s="103"/>
      <c r="B74" s="96">
        <v>64</v>
      </c>
      <c r="C74" s="247" t="s">
        <v>709</v>
      </c>
      <c r="D74" s="104" t="s">
        <v>118</v>
      </c>
      <c r="E74" s="1007" t="s">
        <v>79</v>
      </c>
      <c r="F74" s="219" t="s">
        <v>94</v>
      </c>
      <c r="G74" s="194">
        <f>200-H74-I74-J74-K74-L74-M74-N74-O74-P74-Q74-R74-S74</f>
        <v>196</v>
      </c>
      <c r="H74" s="192"/>
      <c r="I74" s="98"/>
      <c r="J74" s="14"/>
      <c r="K74" s="14"/>
      <c r="L74" s="186"/>
      <c r="M74" s="186"/>
      <c r="N74" s="186"/>
      <c r="O74" s="186"/>
      <c r="P74" s="186"/>
      <c r="Q74" s="186"/>
      <c r="R74" s="186">
        <v>4</v>
      </c>
      <c r="S74" s="186"/>
    </row>
    <row r="75" spans="1:19" ht="21.75" customHeight="1" x14ac:dyDescent="0.2">
      <c r="A75" s="90"/>
      <c r="B75" s="96">
        <v>65</v>
      </c>
      <c r="C75" s="247" t="s">
        <v>33</v>
      </c>
      <c r="D75" s="247" t="s">
        <v>580</v>
      </c>
      <c r="E75" s="219" t="s">
        <v>79</v>
      </c>
      <c r="F75" s="219" t="s">
        <v>121</v>
      </c>
      <c r="G75" s="194">
        <f>200-H75-I75-J75-K75-L75-M75-N75-O75-P75-Q75-R75-S75</f>
        <v>195</v>
      </c>
      <c r="H75" s="191" t="s">
        <v>307</v>
      </c>
      <c r="I75" s="14" t="s">
        <v>307</v>
      </c>
      <c r="J75" s="14" t="s">
        <v>307</v>
      </c>
      <c r="K75" s="14" t="s">
        <v>307</v>
      </c>
      <c r="L75" s="14" t="s">
        <v>556</v>
      </c>
      <c r="M75" s="14"/>
      <c r="N75" s="14"/>
      <c r="O75" s="14"/>
      <c r="P75" s="14"/>
      <c r="Q75" s="14"/>
      <c r="R75" s="14"/>
      <c r="S75" s="14"/>
    </row>
    <row r="76" spans="1:19" ht="21.75" customHeight="1" x14ac:dyDescent="0.2">
      <c r="A76" s="90"/>
      <c r="B76" s="96">
        <v>66</v>
      </c>
      <c r="C76" s="247" t="s">
        <v>632</v>
      </c>
      <c r="D76" s="247" t="s">
        <v>65</v>
      </c>
      <c r="E76" s="219" t="s">
        <v>79</v>
      </c>
      <c r="F76" s="219" t="s">
        <v>12</v>
      </c>
      <c r="G76" s="194">
        <f>200-H76-I76-J76-K76-L76-M76-N76-O76-P76-Q76-R76-S76</f>
        <v>195</v>
      </c>
      <c r="H76" s="191"/>
      <c r="I76" s="14"/>
      <c r="J76" s="14"/>
      <c r="K76" s="14"/>
      <c r="L76" s="14"/>
      <c r="M76" s="14"/>
      <c r="N76" s="14" t="s">
        <v>556</v>
      </c>
      <c r="O76" s="14"/>
      <c r="P76" s="14"/>
      <c r="Q76" s="14"/>
      <c r="R76" s="14"/>
      <c r="S76" s="14"/>
    </row>
    <row r="77" spans="1:19" ht="21.75" customHeight="1" x14ac:dyDescent="0.2">
      <c r="A77" s="90"/>
      <c r="B77" s="96">
        <v>67</v>
      </c>
      <c r="C77" s="247" t="s">
        <v>673</v>
      </c>
      <c r="D77" s="247" t="s">
        <v>30</v>
      </c>
      <c r="E77" s="219" t="s">
        <v>79</v>
      </c>
      <c r="F77" s="219" t="s">
        <v>12</v>
      </c>
      <c r="G77" s="194">
        <f>200-H77-I77-J77-K77-L77-M77-N77-O77-P77-Q77-R77-S77</f>
        <v>195</v>
      </c>
      <c r="H77" s="191"/>
      <c r="I77" s="14"/>
      <c r="J77" s="14"/>
      <c r="K77" s="14"/>
      <c r="L77" s="14"/>
      <c r="M77" s="14"/>
      <c r="N77" s="14"/>
      <c r="O77" s="14"/>
      <c r="P77" s="14" t="s">
        <v>556</v>
      </c>
      <c r="Q77" s="14"/>
      <c r="R77" s="14"/>
      <c r="S77" s="14"/>
    </row>
    <row r="78" spans="1:19" ht="21.75" customHeight="1" x14ac:dyDescent="0.2">
      <c r="A78" s="90"/>
      <c r="B78" s="96">
        <v>68</v>
      </c>
      <c r="C78" s="247" t="s">
        <v>686</v>
      </c>
      <c r="D78" s="247" t="s">
        <v>687</v>
      </c>
      <c r="E78" s="100" t="s">
        <v>88</v>
      </c>
      <c r="F78" s="219" t="s">
        <v>94</v>
      </c>
      <c r="G78" s="194">
        <f>200-H78-I78-J78-K78-L78-M78-N78-O78-P78-Q78-R78-S78</f>
        <v>195</v>
      </c>
      <c r="H78" s="191"/>
      <c r="I78" s="14"/>
      <c r="J78" s="14"/>
      <c r="K78" s="14"/>
      <c r="L78" s="14"/>
      <c r="M78" s="14"/>
      <c r="N78" s="14"/>
      <c r="O78" s="14"/>
      <c r="P78" s="14"/>
      <c r="Q78" s="14" t="s">
        <v>556</v>
      </c>
      <c r="R78" s="14"/>
      <c r="S78" s="14"/>
    </row>
    <row r="79" spans="1:19" ht="21.75" customHeight="1" x14ac:dyDescent="0.2">
      <c r="A79" s="90"/>
      <c r="B79" s="96">
        <v>69</v>
      </c>
      <c r="C79" s="247" t="s">
        <v>104</v>
      </c>
      <c r="D79" s="247" t="s">
        <v>124</v>
      </c>
      <c r="E79" s="100" t="s">
        <v>88</v>
      </c>
      <c r="F79" s="219" t="s">
        <v>25</v>
      </c>
      <c r="G79" s="194">
        <f>200-H79-I79-J79-K79-L79-M79-N79-O79-P79-Q79-R79-S79</f>
        <v>194</v>
      </c>
      <c r="H79" s="192" t="s">
        <v>296</v>
      </c>
      <c r="I79" s="98" t="s">
        <v>307</v>
      </c>
      <c r="J79" s="14" t="s">
        <v>307</v>
      </c>
      <c r="K79" s="14" t="s">
        <v>307</v>
      </c>
      <c r="L79" s="186"/>
      <c r="M79" s="186"/>
      <c r="N79" s="186"/>
      <c r="O79" s="186"/>
      <c r="P79" s="186"/>
      <c r="Q79" s="186"/>
      <c r="R79" s="186"/>
      <c r="S79" s="186"/>
    </row>
    <row r="80" spans="1:19" ht="21.75" customHeight="1" x14ac:dyDescent="0.2">
      <c r="A80" s="90"/>
      <c r="B80" s="96">
        <v>70</v>
      </c>
      <c r="C80" s="247" t="s">
        <v>505</v>
      </c>
      <c r="D80" s="247" t="s">
        <v>506</v>
      </c>
      <c r="E80" s="219" t="s">
        <v>79</v>
      </c>
      <c r="F80" s="219" t="s">
        <v>71</v>
      </c>
      <c r="G80" s="194">
        <f>200-H80-I80-J80-K80-L80-M80-N80-O80-P80-Q80-R80-S80</f>
        <v>194</v>
      </c>
      <c r="H80" s="191" t="s">
        <v>307</v>
      </c>
      <c r="I80" s="14" t="s">
        <v>307</v>
      </c>
      <c r="J80" s="14" t="s">
        <v>307</v>
      </c>
      <c r="K80" s="14" t="s">
        <v>296</v>
      </c>
      <c r="L80" s="14"/>
      <c r="M80" s="14"/>
      <c r="N80" s="14"/>
      <c r="O80" s="14"/>
      <c r="P80" s="14"/>
      <c r="Q80" s="14"/>
      <c r="R80" s="14"/>
      <c r="S80" s="14"/>
    </row>
    <row r="81" spans="1:19" ht="21.75" customHeight="1" x14ac:dyDescent="0.2">
      <c r="A81" s="90"/>
      <c r="B81" s="96">
        <v>71</v>
      </c>
      <c r="C81" s="247" t="s">
        <v>557</v>
      </c>
      <c r="D81" s="247" t="s">
        <v>77</v>
      </c>
      <c r="E81" s="219" t="s">
        <v>79</v>
      </c>
      <c r="F81" s="219" t="s">
        <v>12</v>
      </c>
      <c r="G81" s="194">
        <f>200-H81-I81-J81-K81-L81-M81-N81-O81-P81-Q81-R81-S81</f>
        <v>194</v>
      </c>
      <c r="H81" s="191" t="s">
        <v>307</v>
      </c>
      <c r="I81" s="14" t="s">
        <v>307</v>
      </c>
      <c r="J81" s="14" t="s">
        <v>307</v>
      </c>
      <c r="K81" s="14" t="s">
        <v>307</v>
      </c>
      <c r="L81" s="14" t="s">
        <v>550</v>
      </c>
      <c r="M81" s="14"/>
      <c r="N81" s="14"/>
      <c r="O81" s="14"/>
      <c r="P81" s="14"/>
      <c r="Q81" s="14"/>
      <c r="R81" s="14"/>
      <c r="S81" s="14"/>
    </row>
    <row r="82" spans="1:19" ht="21.75" customHeight="1" x14ac:dyDescent="0.2">
      <c r="A82" s="90"/>
      <c r="B82" s="96">
        <v>72</v>
      </c>
      <c r="C82" s="247" t="s">
        <v>659</v>
      </c>
      <c r="D82" s="247" t="s">
        <v>124</v>
      </c>
      <c r="E82" s="219" t="s">
        <v>79</v>
      </c>
      <c r="F82" s="219" t="s">
        <v>71</v>
      </c>
      <c r="G82" s="194">
        <f>200-H82-I82-J82-K82-L82-M82-N82-O82-P82-Q82-R82-S82</f>
        <v>194</v>
      </c>
      <c r="H82" s="191"/>
      <c r="I82" s="14"/>
      <c r="J82" s="14"/>
      <c r="K82" s="14"/>
      <c r="L82" s="14"/>
      <c r="M82" s="14"/>
      <c r="N82" s="14"/>
      <c r="O82" s="14" t="s">
        <v>550</v>
      </c>
      <c r="P82" s="14"/>
      <c r="Q82" s="14"/>
      <c r="R82" s="14"/>
      <c r="S82" s="14"/>
    </row>
    <row r="83" spans="1:19" ht="21.75" customHeight="1" x14ac:dyDescent="0.2">
      <c r="A83" s="90"/>
      <c r="B83" s="96">
        <v>73</v>
      </c>
      <c r="C83" s="247" t="s">
        <v>674</v>
      </c>
      <c r="D83" s="247" t="s">
        <v>108</v>
      </c>
      <c r="E83" s="219" t="s">
        <v>79</v>
      </c>
      <c r="F83" s="219" t="s">
        <v>28</v>
      </c>
      <c r="G83" s="194">
        <f>200-H83-I83-J83-K83-L83-M83-N83-O83-P83-Q83-R83-S83</f>
        <v>194</v>
      </c>
      <c r="H83" s="191"/>
      <c r="I83" s="14"/>
      <c r="J83" s="14"/>
      <c r="K83" s="14"/>
      <c r="L83" s="14"/>
      <c r="M83" s="14"/>
      <c r="N83" s="14"/>
      <c r="O83" s="14"/>
      <c r="P83" s="14" t="s">
        <v>550</v>
      </c>
      <c r="Q83" s="14"/>
      <c r="R83" s="14"/>
      <c r="S83" s="14"/>
    </row>
    <row r="84" spans="1:19" ht="21.75" customHeight="1" x14ac:dyDescent="0.2">
      <c r="A84" s="90"/>
      <c r="B84" s="96">
        <v>74</v>
      </c>
      <c r="C84" s="247" t="s">
        <v>675</v>
      </c>
      <c r="D84" s="247" t="s">
        <v>24</v>
      </c>
      <c r="E84" s="219" t="s">
        <v>79</v>
      </c>
      <c r="F84" s="219" t="s">
        <v>629</v>
      </c>
      <c r="G84" s="194">
        <f>200-H84-I84-J84-K84-L84-M84-N84-O84-P84-Q84-R84-S84</f>
        <v>194</v>
      </c>
      <c r="H84" s="191"/>
      <c r="I84" s="14"/>
      <c r="J84" s="14"/>
      <c r="K84" s="14"/>
      <c r="L84" s="14"/>
      <c r="M84" s="14"/>
      <c r="N84" s="14"/>
      <c r="O84" s="14"/>
      <c r="P84" s="14" t="s">
        <v>550</v>
      </c>
      <c r="Q84" s="14"/>
      <c r="R84" s="14"/>
      <c r="S84" s="14"/>
    </row>
    <row r="85" spans="1:19" ht="21.75" customHeight="1" x14ac:dyDescent="0.2">
      <c r="A85" s="90"/>
      <c r="B85" s="96">
        <v>75</v>
      </c>
      <c r="C85" s="247" t="s">
        <v>689</v>
      </c>
      <c r="D85" s="247" t="s">
        <v>135</v>
      </c>
      <c r="E85" s="219" t="s">
        <v>79</v>
      </c>
      <c r="F85" s="219" t="s">
        <v>12</v>
      </c>
      <c r="G85" s="194">
        <f>200-H85-I85-J85-K85-L85-M85-N85-O85-P85-Q85-R85-S85</f>
        <v>194</v>
      </c>
      <c r="H85" s="191"/>
      <c r="I85" s="14"/>
      <c r="J85" s="14"/>
      <c r="K85" s="14"/>
      <c r="L85" s="14"/>
      <c r="M85" s="14"/>
      <c r="N85" s="14"/>
      <c r="O85" s="14"/>
      <c r="P85" s="14"/>
      <c r="Q85" s="14" t="s">
        <v>558</v>
      </c>
      <c r="R85" s="14" t="s">
        <v>491</v>
      </c>
      <c r="S85" s="14"/>
    </row>
    <row r="86" spans="1:19" ht="21.75" customHeight="1" x14ac:dyDescent="0.2">
      <c r="A86" s="90"/>
      <c r="B86" s="96">
        <v>76</v>
      </c>
      <c r="C86" s="284" t="s">
        <v>660</v>
      </c>
      <c r="D86" s="284" t="s">
        <v>322</v>
      </c>
      <c r="E86" s="219" t="s">
        <v>79</v>
      </c>
      <c r="F86" s="219" t="s">
        <v>656</v>
      </c>
      <c r="G86" s="194">
        <f>200-H86-I86-J86-K86-L86-M86-N86-O86-P86-Q86-R86-S86</f>
        <v>193</v>
      </c>
      <c r="H86" s="191"/>
      <c r="I86" s="14"/>
      <c r="J86" s="14"/>
      <c r="K86" s="14"/>
      <c r="L86" s="14"/>
      <c r="M86" s="14"/>
      <c r="N86" s="14"/>
      <c r="O86" s="14" t="s">
        <v>549</v>
      </c>
      <c r="P86" s="14"/>
      <c r="Q86" s="14"/>
      <c r="R86" s="14"/>
      <c r="S86" s="14"/>
    </row>
    <row r="87" spans="1:19" ht="21.75" customHeight="1" x14ac:dyDescent="0.2">
      <c r="A87" s="90"/>
      <c r="B87" s="96">
        <v>77</v>
      </c>
      <c r="C87" s="247" t="s">
        <v>710</v>
      </c>
      <c r="D87" s="104" t="s">
        <v>30</v>
      </c>
      <c r="E87" s="1007" t="s">
        <v>79</v>
      </c>
      <c r="F87" s="219" t="s">
        <v>121</v>
      </c>
      <c r="G87" s="194">
        <f>200-H87-I87-J87-K87-L87-M87-N87-O87-P87-Q87-R87-S87</f>
        <v>193</v>
      </c>
      <c r="H87" s="192"/>
      <c r="I87" s="98"/>
      <c r="J87" s="14"/>
      <c r="K87" s="14"/>
      <c r="L87" s="186"/>
      <c r="M87" s="186"/>
      <c r="N87" s="186"/>
      <c r="O87" s="186"/>
      <c r="P87" s="186"/>
      <c r="Q87" s="186"/>
      <c r="R87" s="186">
        <v>7</v>
      </c>
      <c r="S87" s="186"/>
    </row>
    <row r="88" spans="1:19" ht="21.75" customHeight="1" x14ac:dyDescent="0.2">
      <c r="A88" s="90"/>
      <c r="B88" s="96">
        <v>78</v>
      </c>
      <c r="C88" s="247" t="s">
        <v>143</v>
      </c>
      <c r="D88" s="247" t="s">
        <v>135</v>
      </c>
      <c r="E88" s="219" t="s">
        <v>79</v>
      </c>
      <c r="F88" s="219" t="s">
        <v>12</v>
      </c>
      <c r="G88" s="194">
        <f>200-H88-I88-J88-K88-L88-M88-N88-O88-P88-Q88-R88-S88</f>
        <v>192</v>
      </c>
      <c r="H88" s="192" t="s">
        <v>300</v>
      </c>
      <c r="I88" s="98" t="s">
        <v>307</v>
      </c>
      <c r="J88" s="14" t="s">
        <v>307</v>
      </c>
      <c r="K88" s="14" t="s">
        <v>307</v>
      </c>
      <c r="L88" s="186"/>
      <c r="M88" s="186"/>
      <c r="N88" s="186"/>
      <c r="O88" s="186"/>
      <c r="P88" s="186"/>
      <c r="Q88" s="186"/>
      <c r="R88" s="186"/>
      <c r="S88" s="186"/>
    </row>
    <row r="89" spans="1:19" ht="21.75" customHeight="1" x14ac:dyDescent="0.2">
      <c r="A89" s="90"/>
      <c r="B89" s="96">
        <v>79</v>
      </c>
      <c r="C89" s="247" t="s">
        <v>597</v>
      </c>
      <c r="D89" s="247" t="s">
        <v>329</v>
      </c>
      <c r="E89" s="219" t="s">
        <v>79</v>
      </c>
      <c r="F89" s="219" t="s">
        <v>598</v>
      </c>
      <c r="G89" s="194">
        <f>200-H89-I89-J89-K89-L89-M89-N89-O89-P89-Q89-R89-S89</f>
        <v>192</v>
      </c>
      <c r="H89" s="191"/>
      <c r="I89" s="14"/>
      <c r="J89" s="14"/>
      <c r="K89" s="14"/>
      <c r="L89" s="14"/>
      <c r="M89" s="14" t="s">
        <v>558</v>
      </c>
      <c r="N89" s="14"/>
      <c r="O89" s="14"/>
      <c r="P89" s="14"/>
      <c r="Q89" s="14"/>
      <c r="R89" s="14"/>
      <c r="S89" s="14"/>
    </row>
    <row r="90" spans="1:19" ht="21.75" customHeight="1" x14ac:dyDescent="0.2">
      <c r="A90" s="90"/>
      <c r="B90" s="96">
        <v>80</v>
      </c>
      <c r="C90" s="247" t="s">
        <v>627</v>
      </c>
      <c r="D90" s="247" t="s">
        <v>636</v>
      </c>
      <c r="E90" s="219" t="s">
        <v>79</v>
      </c>
      <c r="F90" s="219" t="s">
        <v>626</v>
      </c>
      <c r="G90" s="194">
        <f>200-H90-I90-J90-K90-L90-M90-N90-O90-P90-Q90-R90-S90</f>
        <v>192</v>
      </c>
      <c r="H90" s="191"/>
      <c r="I90" s="14"/>
      <c r="J90" s="14"/>
      <c r="K90" s="14"/>
      <c r="L90" s="14"/>
      <c r="M90" s="14"/>
      <c r="N90" s="14" t="s">
        <v>558</v>
      </c>
      <c r="O90" s="14"/>
      <c r="P90" s="14"/>
      <c r="Q90" s="14"/>
      <c r="R90" s="14"/>
      <c r="S90" s="14"/>
    </row>
    <row r="91" spans="1:19" ht="21.75" customHeight="1" x14ac:dyDescent="0.2">
      <c r="A91" s="90"/>
      <c r="B91" s="96">
        <v>81</v>
      </c>
      <c r="C91" s="247" t="s">
        <v>637</v>
      </c>
      <c r="D91" s="247" t="s">
        <v>638</v>
      </c>
      <c r="E91" s="219" t="s">
        <v>79</v>
      </c>
      <c r="F91" s="219" t="s">
        <v>37</v>
      </c>
      <c r="G91" s="194">
        <f>200-H91-I91-J91-K91-L91-M91-N91-O91-P91-Q91-R91-S91</f>
        <v>192</v>
      </c>
      <c r="H91" s="191"/>
      <c r="I91" s="14"/>
      <c r="J91" s="14"/>
      <c r="K91" s="14"/>
      <c r="L91" s="14"/>
      <c r="M91" s="14"/>
      <c r="N91" s="14" t="s">
        <v>558</v>
      </c>
      <c r="O91" s="14"/>
      <c r="P91" s="14"/>
      <c r="Q91" s="14"/>
      <c r="R91" s="14"/>
      <c r="S91" s="14"/>
    </row>
    <row r="92" spans="1:19" ht="21.75" customHeight="1" x14ac:dyDescent="0.2">
      <c r="A92" s="90"/>
      <c r="B92" s="96">
        <v>82</v>
      </c>
      <c r="C92" s="247" t="s">
        <v>151</v>
      </c>
      <c r="D92" s="104" t="s">
        <v>108</v>
      </c>
      <c r="E92" s="97" t="s">
        <v>61</v>
      </c>
      <c r="F92" s="219" t="s">
        <v>94</v>
      </c>
      <c r="G92" s="194">
        <f>200-H92-I92-J92-K92-L92-M92-N92-O92-P92-Q92-R92-S92</f>
        <v>192</v>
      </c>
      <c r="H92" s="192"/>
      <c r="I92" s="98"/>
      <c r="J92" s="14"/>
      <c r="K92" s="14"/>
      <c r="L92" s="186"/>
      <c r="M92" s="186"/>
      <c r="N92" s="186"/>
      <c r="O92" s="186"/>
      <c r="P92" s="186"/>
      <c r="Q92" s="186"/>
      <c r="R92" s="186">
        <v>8</v>
      </c>
      <c r="S92" s="186"/>
    </row>
    <row r="93" spans="1:19" ht="21.75" customHeight="1" x14ac:dyDescent="0.2">
      <c r="A93" s="90"/>
      <c r="B93" s="96">
        <v>83</v>
      </c>
      <c r="C93" s="247" t="s">
        <v>711</v>
      </c>
      <c r="D93" s="104" t="s">
        <v>132</v>
      </c>
      <c r="E93" s="97" t="s">
        <v>61</v>
      </c>
      <c r="F93" s="219" t="s">
        <v>37</v>
      </c>
      <c r="G93" s="194">
        <f>200-H93-I93-J93-K93-L93-M93-N93-O93-P93-Q93-R93-S93</f>
        <v>192</v>
      </c>
      <c r="H93" s="192"/>
      <c r="I93" s="98"/>
      <c r="J93" s="14"/>
      <c r="K93" s="14"/>
      <c r="L93" s="186"/>
      <c r="M93" s="186"/>
      <c r="N93" s="186"/>
      <c r="O93" s="186"/>
      <c r="P93" s="186"/>
      <c r="Q93" s="186"/>
      <c r="R93" s="186">
        <v>8</v>
      </c>
      <c r="S93" s="186"/>
    </row>
    <row r="94" spans="1:19" ht="21.75" customHeight="1" x14ac:dyDescent="0.2">
      <c r="A94" s="90"/>
      <c r="B94" s="96">
        <v>84</v>
      </c>
      <c r="C94" s="247" t="s">
        <v>600</v>
      </c>
      <c r="D94" s="247" t="s">
        <v>58</v>
      </c>
      <c r="E94" s="219" t="s">
        <v>79</v>
      </c>
      <c r="F94" s="219" t="s">
        <v>94</v>
      </c>
      <c r="G94" s="194">
        <f>200-H94-I94-J94-K94-L94-M94-N94-O94-P94-Q94-R94-S94</f>
        <v>191</v>
      </c>
      <c r="H94" s="191"/>
      <c r="I94" s="14"/>
      <c r="J94" s="14"/>
      <c r="K94" s="14"/>
      <c r="L94" s="14"/>
      <c r="M94" s="14" t="s">
        <v>564</v>
      </c>
      <c r="N94" s="14"/>
      <c r="O94" s="14"/>
      <c r="P94" s="14"/>
      <c r="Q94" s="14"/>
      <c r="R94" s="14"/>
      <c r="S94" s="14"/>
    </row>
    <row r="95" spans="1:19" ht="21.75" customHeight="1" x14ac:dyDescent="0.2">
      <c r="A95" s="90"/>
      <c r="B95" s="96">
        <v>85</v>
      </c>
      <c r="C95" s="247" t="s">
        <v>639</v>
      </c>
      <c r="D95" s="247" t="s">
        <v>322</v>
      </c>
      <c r="E95" s="219" t="s">
        <v>79</v>
      </c>
      <c r="F95" s="219" t="s">
        <v>37</v>
      </c>
      <c r="G95" s="194">
        <f>200-H95-I95-J95-K95-L95-M95-N95-O95-P95-Q95-R95-S95</f>
        <v>191</v>
      </c>
      <c r="H95" s="191"/>
      <c r="I95" s="14"/>
      <c r="J95" s="14"/>
      <c r="K95" s="14"/>
      <c r="L95" s="14"/>
      <c r="M95" s="14"/>
      <c r="N95" s="14" t="s">
        <v>564</v>
      </c>
      <c r="O95" s="14"/>
      <c r="P95" s="14"/>
      <c r="Q95" s="14"/>
      <c r="R95" s="14"/>
      <c r="S95" s="14"/>
    </row>
    <row r="96" spans="1:19" ht="21.75" customHeight="1" x14ac:dyDescent="0.2">
      <c r="A96" s="90"/>
      <c r="B96" s="96">
        <v>86</v>
      </c>
      <c r="C96" s="247" t="s">
        <v>712</v>
      </c>
      <c r="D96" s="104" t="s">
        <v>340</v>
      </c>
      <c r="E96" s="1007" t="s">
        <v>79</v>
      </c>
      <c r="F96" s="219" t="s">
        <v>94</v>
      </c>
      <c r="G96" s="194">
        <f>200-H96-I96-J96-K96-L96-M96-N96-O96-P96-Q96-R96-S96</f>
        <v>191</v>
      </c>
      <c r="H96" s="192"/>
      <c r="I96" s="98"/>
      <c r="J96" s="14"/>
      <c r="K96" s="14"/>
      <c r="L96" s="186"/>
      <c r="M96" s="186"/>
      <c r="N96" s="186"/>
      <c r="O96" s="186"/>
      <c r="P96" s="186"/>
      <c r="Q96" s="186"/>
      <c r="R96" s="186">
        <v>9</v>
      </c>
      <c r="S96" s="186"/>
    </row>
    <row r="97" spans="1:19" ht="21.75" customHeight="1" x14ac:dyDescent="0.2">
      <c r="A97" s="90"/>
      <c r="B97" s="96">
        <v>87</v>
      </c>
      <c r="C97" s="247" t="s">
        <v>688</v>
      </c>
      <c r="D97" s="247" t="s">
        <v>322</v>
      </c>
      <c r="E97" s="219" t="s">
        <v>79</v>
      </c>
      <c r="F97" s="219" t="s">
        <v>12</v>
      </c>
      <c r="G97" s="194">
        <f>200-H97-I97-J97-K97-L97-M97-N97-O97-P97-Q97-R97-S97</f>
        <v>190</v>
      </c>
      <c r="H97" s="191"/>
      <c r="I97" s="14"/>
      <c r="J97" s="14"/>
      <c r="K97" s="14"/>
      <c r="L97" s="14"/>
      <c r="M97" s="14"/>
      <c r="N97" s="14"/>
      <c r="O97" s="14"/>
      <c r="P97" s="14"/>
      <c r="Q97" s="14" t="s">
        <v>550</v>
      </c>
      <c r="R97" s="14" t="s">
        <v>554</v>
      </c>
      <c r="S97" s="14"/>
    </row>
    <row r="98" spans="1:19" ht="21.75" customHeight="1" x14ac:dyDescent="0.2">
      <c r="A98" s="90"/>
      <c r="B98" s="96">
        <v>88</v>
      </c>
      <c r="C98" s="247" t="s">
        <v>655</v>
      </c>
      <c r="D98" s="247" t="s">
        <v>318</v>
      </c>
      <c r="E98" s="219" t="s">
        <v>79</v>
      </c>
      <c r="F98" s="219" t="s">
        <v>656</v>
      </c>
      <c r="G98" s="194">
        <f>200-H98-I98-J98-K98-L98-M98-N98-O98-P98-Q98-R98-S98</f>
        <v>190</v>
      </c>
      <c r="H98" s="191"/>
      <c r="I98" s="14"/>
      <c r="J98" s="14"/>
      <c r="K98" s="14"/>
      <c r="L98" s="14"/>
      <c r="M98" s="14"/>
      <c r="N98" s="14"/>
      <c r="O98" s="14" t="s">
        <v>494</v>
      </c>
      <c r="P98" s="14" t="s">
        <v>564</v>
      </c>
      <c r="Q98" s="14"/>
      <c r="R98" s="14" t="s">
        <v>548</v>
      </c>
      <c r="S98" s="14"/>
    </row>
    <row r="99" spans="1:19" ht="21.75" customHeight="1" x14ac:dyDescent="0.2">
      <c r="A99" s="90"/>
      <c r="B99" s="96">
        <v>89</v>
      </c>
      <c r="C99" s="247" t="s">
        <v>559</v>
      </c>
      <c r="D99" s="247" t="s">
        <v>126</v>
      </c>
      <c r="E99" s="219" t="s">
        <v>79</v>
      </c>
      <c r="F99" s="219" t="s">
        <v>25</v>
      </c>
      <c r="G99" s="194">
        <f>200-H99-I99-J99-K99-L99-M99-N99-O99-P99-Q99-R99-S99</f>
        <v>190</v>
      </c>
      <c r="H99" s="191" t="s">
        <v>307</v>
      </c>
      <c r="I99" s="14" t="s">
        <v>307</v>
      </c>
      <c r="J99" s="14" t="s">
        <v>307</v>
      </c>
      <c r="K99" s="14" t="s">
        <v>307</v>
      </c>
      <c r="L99" s="14" t="s">
        <v>551</v>
      </c>
      <c r="M99" s="14"/>
      <c r="N99" s="14"/>
      <c r="O99" s="14"/>
      <c r="P99" s="14"/>
      <c r="Q99" s="14"/>
      <c r="R99" s="14"/>
      <c r="S99" s="14"/>
    </row>
    <row r="100" spans="1:19" ht="21.75" customHeight="1" x14ac:dyDescent="0.2">
      <c r="A100" s="90"/>
      <c r="B100" s="96">
        <v>90</v>
      </c>
      <c r="C100" s="247" t="s">
        <v>662</v>
      </c>
      <c r="D100" s="247" t="s">
        <v>663</v>
      </c>
      <c r="E100" s="219" t="s">
        <v>79</v>
      </c>
      <c r="F100" s="219" t="s">
        <v>656</v>
      </c>
      <c r="G100" s="194">
        <f>200-H100-I100-J100-K100-L100-M100-N100-O100-P100-Q100-R100-S100</f>
        <v>190</v>
      </c>
      <c r="H100" s="191"/>
      <c r="I100" s="14"/>
      <c r="J100" s="14"/>
      <c r="K100" s="14"/>
      <c r="L100" s="14"/>
      <c r="M100" s="14"/>
      <c r="N100" s="14"/>
      <c r="O100" s="14" t="s">
        <v>551</v>
      </c>
      <c r="P100" s="14"/>
      <c r="Q100" s="14"/>
      <c r="R100" s="14"/>
      <c r="S100" s="14"/>
    </row>
    <row r="101" spans="1:19" ht="21.75" customHeight="1" x14ac:dyDescent="0.2">
      <c r="A101" s="90"/>
      <c r="B101" s="96">
        <v>91</v>
      </c>
      <c r="C101" s="247" t="s">
        <v>150</v>
      </c>
      <c r="D101" s="247" t="s">
        <v>24</v>
      </c>
      <c r="E101" s="100" t="s">
        <v>88</v>
      </c>
      <c r="F101" s="219" t="s">
        <v>94</v>
      </c>
      <c r="G101" s="194">
        <f>200-H101-I101-J101-K101-L101-M101-N101-O101-P101-Q101-R101-S101</f>
        <v>189</v>
      </c>
      <c r="H101" s="191" t="s">
        <v>302</v>
      </c>
      <c r="I101" s="14" t="s">
        <v>307</v>
      </c>
      <c r="J101" s="14" t="s">
        <v>307</v>
      </c>
      <c r="K101" s="14" t="s">
        <v>307</v>
      </c>
      <c r="L101" s="14"/>
      <c r="M101" s="14"/>
      <c r="N101" s="14"/>
      <c r="O101" s="14"/>
      <c r="P101" s="14"/>
      <c r="Q101" s="14"/>
      <c r="R101" s="14"/>
      <c r="S101" s="186"/>
    </row>
    <row r="102" spans="1:19" ht="21.75" customHeight="1" x14ac:dyDescent="0.2">
      <c r="A102" s="90"/>
      <c r="B102" s="96">
        <v>92</v>
      </c>
      <c r="C102" s="247" t="s">
        <v>596</v>
      </c>
      <c r="D102" s="247" t="s">
        <v>77</v>
      </c>
      <c r="E102" s="219" t="s">
        <v>79</v>
      </c>
      <c r="F102" s="219" t="s">
        <v>59</v>
      </c>
      <c r="G102" s="194">
        <f>200-H102-I102-J102-K102-L102-M102-N102-O102-P102-Q102-R102-S102</f>
        <v>188</v>
      </c>
      <c r="H102" s="191" t="s">
        <v>307</v>
      </c>
      <c r="I102" s="14" t="s">
        <v>307</v>
      </c>
      <c r="J102" s="14" t="s">
        <v>307</v>
      </c>
      <c r="K102" s="14" t="s">
        <v>307</v>
      </c>
      <c r="L102" s="14" t="s">
        <v>307</v>
      </c>
      <c r="M102" s="14" t="s">
        <v>550</v>
      </c>
      <c r="N102" s="14"/>
      <c r="O102" s="14"/>
      <c r="P102" s="14" t="s">
        <v>550</v>
      </c>
      <c r="Q102" s="14"/>
      <c r="R102" s="14"/>
      <c r="S102" s="14"/>
    </row>
    <row r="103" spans="1:19" ht="21.75" customHeight="1" x14ac:dyDescent="0.2">
      <c r="A103" s="90"/>
      <c r="B103" s="96">
        <v>93</v>
      </c>
      <c r="C103" s="247" t="s">
        <v>630</v>
      </c>
      <c r="D103" s="247" t="s">
        <v>631</v>
      </c>
      <c r="E103" s="219" t="s">
        <v>79</v>
      </c>
      <c r="F103" s="219" t="s">
        <v>94</v>
      </c>
      <c r="G103" s="194">
        <f>200-H103-I103-J103-K103-L103-M103-N103-O103-P103-Q103-R103-S103</f>
        <v>188</v>
      </c>
      <c r="H103" s="191"/>
      <c r="I103" s="14"/>
      <c r="J103" s="14"/>
      <c r="K103" s="14"/>
      <c r="L103" s="14"/>
      <c r="M103" s="14"/>
      <c r="N103" s="14" t="s">
        <v>554</v>
      </c>
      <c r="O103" s="14" t="s">
        <v>558</v>
      </c>
      <c r="P103" s="14"/>
      <c r="Q103" s="14"/>
      <c r="R103" s="14"/>
      <c r="S103" s="14"/>
    </row>
    <row r="104" spans="1:19" ht="21.75" customHeight="1" x14ac:dyDescent="0.2">
      <c r="A104" s="90"/>
      <c r="B104" s="96">
        <v>94</v>
      </c>
      <c r="C104" s="247" t="s">
        <v>641</v>
      </c>
      <c r="D104" s="247" t="s">
        <v>58</v>
      </c>
      <c r="E104" s="219" t="s">
        <v>79</v>
      </c>
      <c r="F104" s="219" t="s">
        <v>94</v>
      </c>
      <c r="G104" s="194">
        <f>200-H104-I104-J104-K104-L104-M104-N104-O104-P104-Q104-R104-S104</f>
        <v>188</v>
      </c>
      <c r="H104" s="191"/>
      <c r="I104" s="14"/>
      <c r="J104" s="14"/>
      <c r="K104" s="14"/>
      <c r="L104" s="14"/>
      <c r="M104" s="14"/>
      <c r="N104" s="14" t="s">
        <v>624</v>
      </c>
      <c r="O104" s="14"/>
      <c r="P104" s="14"/>
      <c r="Q104" s="14"/>
      <c r="R104" s="14"/>
      <c r="S104" s="14"/>
    </row>
    <row r="105" spans="1:19" ht="21.75" customHeight="1" x14ac:dyDescent="0.2">
      <c r="A105" s="90"/>
      <c r="B105" s="96">
        <v>95</v>
      </c>
      <c r="C105" s="247" t="s">
        <v>676</v>
      </c>
      <c r="D105" s="247" t="s">
        <v>506</v>
      </c>
      <c r="E105" s="219" t="s">
        <v>79</v>
      </c>
      <c r="F105" s="219" t="s">
        <v>629</v>
      </c>
      <c r="G105" s="194">
        <f>200-H105-I105-J105-K105-L105-M105-N105-O105-P105-Q105-R105-S105</f>
        <v>188</v>
      </c>
      <c r="H105" s="191"/>
      <c r="I105" s="14"/>
      <c r="J105" s="14"/>
      <c r="K105" s="14"/>
      <c r="L105" s="14"/>
      <c r="M105" s="14"/>
      <c r="N105" s="14"/>
      <c r="O105" s="14"/>
      <c r="P105" s="14" t="s">
        <v>624</v>
      </c>
      <c r="Q105" s="14"/>
      <c r="R105" s="14"/>
      <c r="S105" s="14"/>
    </row>
    <row r="106" spans="1:19" ht="21.75" customHeight="1" x14ac:dyDescent="0.2">
      <c r="A106" s="90"/>
      <c r="B106" s="96">
        <v>96</v>
      </c>
      <c r="C106" s="247" t="s">
        <v>560</v>
      </c>
      <c r="D106" s="247" t="s">
        <v>77</v>
      </c>
      <c r="E106" s="219" t="s">
        <v>79</v>
      </c>
      <c r="F106" s="219" t="s">
        <v>12</v>
      </c>
      <c r="G106" s="194">
        <f>200-H106-I106-J106-K106-L106-M106-N106-O106-P106-Q106-R106-S106</f>
        <v>187</v>
      </c>
      <c r="H106" s="191" t="s">
        <v>307</v>
      </c>
      <c r="I106" s="14" t="s">
        <v>307</v>
      </c>
      <c r="J106" s="14" t="s">
        <v>307</v>
      </c>
      <c r="K106" s="14" t="s">
        <v>307</v>
      </c>
      <c r="L106" s="14" t="s">
        <v>561</v>
      </c>
      <c r="M106" s="14"/>
      <c r="N106" s="14"/>
      <c r="O106" s="14"/>
      <c r="P106" s="14"/>
      <c r="Q106" s="14" t="s">
        <v>599</v>
      </c>
      <c r="R106" s="14" t="s">
        <v>599</v>
      </c>
      <c r="S106" s="14"/>
    </row>
    <row r="107" spans="1:19" ht="21.75" customHeight="1" x14ac:dyDescent="0.2">
      <c r="A107" s="90"/>
      <c r="B107" s="96">
        <v>97</v>
      </c>
      <c r="C107" s="247" t="s">
        <v>501</v>
      </c>
      <c r="D107" s="247" t="s">
        <v>130</v>
      </c>
      <c r="E107" s="219" t="s">
        <v>79</v>
      </c>
      <c r="F107" s="219" t="s">
        <v>18</v>
      </c>
      <c r="G107" s="194">
        <f>200-H107-I107-J107-K107-L107-M107-N107-O107-P107-Q107-R107-S107</f>
        <v>187</v>
      </c>
      <c r="H107" s="191" t="s">
        <v>307</v>
      </c>
      <c r="I107" s="14" t="s">
        <v>307</v>
      </c>
      <c r="J107" s="14" t="s">
        <v>307</v>
      </c>
      <c r="K107" s="14" t="s">
        <v>270</v>
      </c>
      <c r="L107" s="14" t="s">
        <v>549</v>
      </c>
      <c r="M107" s="14" t="s">
        <v>599</v>
      </c>
      <c r="N107" s="14"/>
      <c r="O107" s="14" t="s">
        <v>494</v>
      </c>
      <c r="P107" s="14"/>
      <c r="Q107" s="14" t="s">
        <v>556</v>
      </c>
      <c r="R107" s="14"/>
      <c r="S107" s="14"/>
    </row>
    <row r="108" spans="1:19" ht="21.75" customHeight="1" x14ac:dyDescent="0.2">
      <c r="A108" s="90"/>
      <c r="B108" s="96">
        <v>98</v>
      </c>
      <c r="C108" s="247" t="s">
        <v>635</v>
      </c>
      <c r="D108" s="247" t="s">
        <v>77</v>
      </c>
      <c r="E108" s="219" t="s">
        <v>79</v>
      </c>
      <c r="F108" s="219" t="s">
        <v>629</v>
      </c>
      <c r="G108" s="194">
        <f>200-H108-I108-J108-K108-L108-M108-N108-O108-P108-Q108-R108-S108</f>
        <v>187</v>
      </c>
      <c r="H108" s="191"/>
      <c r="I108" s="14"/>
      <c r="J108" s="14"/>
      <c r="K108" s="14"/>
      <c r="L108" s="14"/>
      <c r="M108" s="14"/>
      <c r="N108" s="14" t="s">
        <v>550</v>
      </c>
      <c r="O108" s="14"/>
      <c r="P108" s="14" t="s">
        <v>549</v>
      </c>
      <c r="Q108" s="14"/>
      <c r="R108" s="14"/>
      <c r="S108" s="14"/>
    </row>
    <row r="109" spans="1:19" ht="21.75" customHeight="1" x14ac:dyDescent="0.2">
      <c r="A109" s="90"/>
      <c r="B109" s="96">
        <v>99</v>
      </c>
      <c r="C109" s="247" t="s">
        <v>316</v>
      </c>
      <c r="D109" s="247" t="s">
        <v>135</v>
      </c>
      <c r="E109" s="219" t="s">
        <v>79</v>
      </c>
      <c r="F109" s="219" t="s">
        <v>25</v>
      </c>
      <c r="G109" s="194">
        <f>200-H109-I109-J109-K109-L109-M109-N109-O109-P109-Q109-R109-S109</f>
        <v>187</v>
      </c>
      <c r="H109" s="191" t="s">
        <v>307</v>
      </c>
      <c r="I109" s="14" t="s">
        <v>302</v>
      </c>
      <c r="J109" s="14" t="s">
        <v>307</v>
      </c>
      <c r="K109" s="14" t="s">
        <v>273</v>
      </c>
      <c r="L109" s="14"/>
      <c r="M109" s="14"/>
      <c r="N109" s="14"/>
      <c r="O109" s="14"/>
      <c r="P109" s="14"/>
      <c r="Q109" s="14"/>
      <c r="R109" s="14"/>
      <c r="S109" s="14"/>
    </row>
    <row r="110" spans="1:19" ht="21.75" customHeight="1" x14ac:dyDescent="0.2">
      <c r="A110" s="90"/>
      <c r="B110" s="96">
        <v>100</v>
      </c>
      <c r="C110" s="247" t="s">
        <v>144</v>
      </c>
      <c r="D110" s="247" t="s">
        <v>77</v>
      </c>
      <c r="E110" s="219" t="s">
        <v>79</v>
      </c>
      <c r="F110" s="219" t="s">
        <v>28</v>
      </c>
      <c r="G110" s="194">
        <f>200-H110-I110-J110-K110-L110-M110-N110-O110-P110-Q110-R110-S110</f>
        <v>187</v>
      </c>
      <c r="H110" s="192" t="s">
        <v>300</v>
      </c>
      <c r="I110" s="98" t="s">
        <v>307</v>
      </c>
      <c r="J110" s="14" t="s">
        <v>278</v>
      </c>
      <c r="K110" s="14" t="s">
        <v>307</v>
      </c>
      <c r="L110" s="186"/>
      <c r="M110" s="186"/>
      <c r="N110" s="186"/>
      <c r="O110" s="186"/>
      <c r="P110" s="186"/>
      <c r="Q110" s="186"/>
      <c r="R110" s="186"/>
      <c r="S110" s="186"/>
    </row>
    <row r="111" spans="1:19" ht="21.75" customHeight="1" x14ac:dyDescent="0.2">
      <c r="A111" s="90"/>
      <c r="B111" s="96">
        <v>101</v>
      </c>
      <c r="C111" s="247" t="s">
        <v>448</v>
      </c>
      <c r="D111" s="247" t="s">
        <v>22</v>
      </c>
      <c r="E111" s="219" t="s">
        <v>79</v>
      </c>
      <c r="F111" s="219" t="s">
        <v>12</v>
      </c>
      <c r="G111" s="194">
        <f>200-H111-I111-J111-K111-L111-M111-N111-O111-P111-Q111-R111-S111</f>
        <v>186</v>
      </c>
      <c r="H111" s="191" t="s">
        <v>307</v>
      </c>
      <c r="I111" s="14" t="s">
        <v>307</v>
      </c>
      <c r="J111" s="14" t="s">
        <v>299</v>
      </c>
      <c r="K111" s="14" t="s">
        <v>307</v>
      </c>
      <c r="L111" s="14"/>
      <c r="M111" s="14"/>
      <c r="N111" s="14"/>
      <c r="O111" s="14" t="s">
        <v>556</v>
      </c>
      <c r="P111" s="14" t="s">
        <v>494</v>
      </c>
      <c r="Q111" s="14"/>
      <c r="R111" s="14"/>
      <c r="S111" s="14"/>
    </row>
    <row r="112" spans="1:19" ht="21.75" customHeight="1" x14ac:dyDescent="0.2">
      <c r="A112" s="90"/>
      <c r="B112" s="96">
        <v>102</v>
      </c>
      <c r="C112" s="247" t="s">
        <v>621</v>
      </c>
      <c r="D112" s="247" t="s">
        <v>690</v>
      </c>
      <c r="E112" s="219" t="s">
        <v>79</v>
      </c>
      <c r="F112" s="219" t="s">
        <v>94</v>
      </c>
      <c r="G112" s="194">
        <f>200-H112-I112-J112-K112-L112-M112-N112-O112-P112-Q112-R112-S112</f>
        <v>186</v>
      </c>
      <c r="H112" s="191"/>
      <c r="I112" s="14"/>
      <c r="J112" s="14"/>
      <c r="K112" s="14"/>
      <c r="L112" s="14"/>
      <c r="M112" s="14"/>
      <c r="N112" s="14"/>
      <c r="O112" s="14"/>
      <c r="P112" s="14"/>
      <c r="Q112" s="14" t="s">
        <v>565</v>
      </c>
      <c r="R112" s="14"/>
      <c r="S112" s="14"/>
    </row>
    <row r="113" spans="1:19" ht="21.75" customHeight="1" x14ac:dyDescent="0.2">
      <c r="A113" s="90"/>
      <c r="B113" s="96">
        <v>103</v>
      </c>
      <c r="C113" s="247" t="s">
        <v>510</v>
      </c>
      <c r="D113" s="247" t="s">
        <v>511</v>
      </c>
      <c r="E113" s="219" t="s">
        <v>79</v>
      </c>
      <c r="F113" s="219" t="s">
        <v>71</v>
      </c>
      <c r="G113" s="194">
        <f>200-H113-I113-J113-K113-L113-M113-N113-O113-P113-Q113-R113-S113</f>
        <v>185</v>
      </c>
      <c r="H113" s="191" t="s">
        <v>307</v>
      </c>
      <c r="I113" s="14" t="s">
        <v>307</v>
      </c>
      <c r="J113" s="14" t="s">
        <v>307</v>
      </c>
      <c r="K113" s="14" t="s">
        <v>295</v>
      </c>
      <c r="L113" s="14"/>
      <c r="M113" s="14"/>
      <c r="N113" s="14"/>
      <c r="O113" s="14"/>
      <c r="P113" s="14"/>
      <c r="Q113" s="14"/>
      <c r="R113" s="14"/>
      <c r="S113" s="14"/>
    </row>
    <row r="114" spans="1:19" ht="21.75" customHeight="1" x14ac:dyDescent="0.2">
      <c r="A114" s="90"/>
      <c r="B114" s="96">
        <v>104</v>
      </c>
      <c r="C114" s="247" t="s">
        <v>156</v>
      </c>
      <c r="D114" s="247" t="s">
        <v>32</v>
      </c>
      <c r="E114" s="219" t="s">
        <v>79</v>
      </c>
      <c r="F114" s="219" t="s">
        <v>28</v>
      </c>
      <c r="G114" s="194">
        <f>200-H114-I114-J114-K114-L114-M114-N114-O114-P114-Q114-R114-S114</f>
        <v>184</v>
      </c>
      <c r="H114" s="191" t="s">
        <v>284</v>
      </c>
      <c r="I114" s="14" t="s">
        <v>307</v>
      </c>
      <c r="J114" s="14" t="s">
        <v>307</v>
      </c>
      <c r="K114" s="14" t="s">
        <v>307</v>
      </c>
      <c r="L114" s="14"/>
      <c r="M114" s="14" t="s">
        <v>307</v>
      </c>
      <c r="N114" s="14"/>
      <c r="O114" s="14"/>
      <c r="P114" s="14"/>
      <c r="Q114" s="14"/>
      <c r="R114" s="14"/>
      <c r="S114" s="14"/>
    </row>
    <row r="115" spans="1:19" ht="21.75" customHeight="1" x14ac:dyDescent="0.2">
      <c r="A115" s="90"/>
      <c r="B115" s="96">
        <v>105</v>
      </c>
      <c r="C115" s="247" t="s">
        <v>713</v>
      </c>
      <c r="D115" s="104" t="s">
        <v>511</v>
      </c>
      <c r="E115" s="1007" t="s">
        <v>79</v>
      </c>
      <c r="F115" s="219" t="s">
        <v>94</v>
      </c>
      <c r="G115" s="194">
        <f>200-H115-I115-J115-K115-L115-M115-N115-O115-P115-Q115-R115-S115</f>
        <v>184</v>
      </c>
      <c r="H115" s="192"/>
      <c r="I115" s="98"/>
      <c r="J115" s="14"/>
      <c r="K115" s="14"/>
      <c r="L115" s="186"/>
      <c r="M115" s="186"/>
      <c r="N115" s="186"/>
      <c r="O115" s="186"/>
      <c r="P115" s="186"/>
      <c r="Q115" s="186"/>
      <c r="R115" s="186">
        <v>16</v>
      </c>
      <c r="S115" s="186"/>
    </row>
    <row r="116" spans="1:19" ht="21.75" customHeight="1" x14ac:dyDescent="0.2">
      <c r="A116" s="90"/>
      <c r="B116" s="96">
        <v>106</v>
      </c>
      <c r="C116" s="247" t="s">
        <v>555</v>
      </c>
      <c r="D116" s="247" t="s">
        <v>24</v>
      </c>
      <c r="E116" s="219" t="s">
        <v>79</v>
      </c>
      <c r="F116" s="219" t="s">
        <v>94</v>
      </c>
      <c r="G116" s="194">
        <f>200-H116-I116-J116-K116-L116-M116-N116-O116-P116-Q116-R116-S116</f>
        <v>183</v>
      </c>
      <c r="H116" s="191" t="s">
        <v>307</v>
      </c>
      <c r="I116" s="14" t="s">
        <v>307</v>
      </c>
      <c r="J116" s="14" t="s">
        <v>307</v>
      </c>
      <c r="K116" s="14" t="s">
        <v>307</v>
      </c>
      <c r="L116" s="14" t="s">
        <v>556</v>
      </c>
      <c r="M116" s="14" t="s">
        <v>554</v>
      </c>
      <c r="N116" s="14"/>
      <c r="O116" s="14"/>
      <c r="P116" s="14" t="s">
        <v>599</v>
      </c>
      <c r="Q116" s="14" t="s">
        <v>549</v>
      </c>
      <c r="R116" s="14"/>
      <c r="S116" s="14"/>
    </row>
    <row r="117" spans="1:19" ht="21.75" customHeight="1" x14ac:dyDescent="0.2">
      <c r="A117" s="90"/>
      <c r="B117" s="96">
        <v>107</v>
      </c>
      <c r="C117" s="247" t="s">
        <v>450</v>
      </c>
      <c r="D117" s="247" t="s">
        <v>132</v>
      </c>
      <c r="E117" s="219" t="s">
        <v>79</v>
      </c>
      <c r="F117" s="219" t="s">
        <v>59</v>
      </c>
      <c r="G117" s="194">
        <f>200-H117-I117-J117-K117-L117-M117-N117-O117-P117-Q117-R117-S117</f>
        <v>183</v>
      </c>
      <c r="H117" s="191" t="s">
        <v>307</v>
      </c>
      <c r="I117" s="14" t="s">
        <v>307</v>
      </c>
      <c r="J117" s="14" t="s">
        <v>276</v>
      </c>
      <c r="K117" s="14" t="s">
        <v>307</v>
      </c>
      <c r="L117" s="14"/>
      <c r="M117" s="14" t="s">
        <v>556</v>
      </c>
      <c r="N117" s="14"/>
      <c r="O117" s="14"/>
      <c r="P117" s="14"/>
      <c r="Q117" s="14"/>
      <c r="R117" s="14"/>
      <c r="S117" s="14"/>
    </row>
    <row r="118" spans="1:19" ht="21.75" customHeight="1" x14ac:dyDescent="0.2">
      <c r="A118" s="90"/>
      <c r="B118" s="96">
        <v>108</v>
      </c>
      <c r="C118" s="247" t="s">
        <v>644</v>
      </c>
      <c r="D118" s="247" t="s">
        <v>118</v>
      </c>
      <c r="E118" s="100" t="s">
        <v>88</v>
      </c>
      <c r="F118" s="219" t="s">
        <v>37</v>
      </c>
      <c r="G118" s="194">
        <f>200-H118-I118-J118-K118-L118-M118-N118-O118-P118-Q118-R118-S118</f>
        <v>183</v>
      </c>
      <c r="H118" s="191"/>
      <c r="I118" s="14"/>
      <c r="J118" s="14"/>
      <c r="K118" s="14"/>
      <c r="L118" s="14"/>
      <c r="M118" s="14"/>
      <c r="N118" s="14" t="s">
        <v>577</v>
      </c>
      <c r="O118" s="14"/>
      <c r="P118" s="14"/>
      <c r="Q118" s="14"/>
      <c r="R118" s="14"/>
      <c r="S118" s="14"/>
    </row>
    <row r="119" spans="1:19" ht="21.75" customHeight="1" x14ac:dyDescent="0.2">
      <c r="A119" s="90"/>
      <c r="B119" s="96">
        <v>109</v>
      </c>
      <c r="C119" s="247" t="s">
        <v>691</v>
      </c>
      <c r="D119" s="247" t="s">
        <v>58</v>
      </c>
      <c r="E119" s="219" t="s">
        <v>79</v>
      </c>
      <c r="F119" s="219" t="s">
        <v>94</v>
      </c>
      <c r="G119" s="194">
        <f>200-H119-I119-J119-K119-L119-M119-N119-O119-P119-Q119-R119-S119</f>
        <v>182</v>
      </c>
      <c r="H119" s="191"/>
      <c r="I119" s="14"/>
      <c r="J119" s="14"/>
      <c r="K119" s="14"/>
      <c r="L119" s="14"/>
      <c r="M119" s="14"/>
      <c r="N119" s="14"/>
      <c r="O119" s="14"/>
      <c r="P119" s="14"/>
      <c r="Q119" s="14" t="s">
        <v>611</v>
      </c>
      <c r="R119" s="14"/>
      <c r="S119" s="14"/>
    </row>
    <row r="120" spans="1:19" ht="21.75" customHeight="1" x14ac:dyDescent="0.2">
      <c r="A120" s="90"/>
      <c r="B120" s="96">
        <v>110</v>
      </c>
      <c r="C120" s="247" t="s">
        <v>57</v>
      </c>
      <c r="D120" s="247" t="s">
        <v>32</v>
      </c>
      <c r="E120" s="219" t="s">
        <v>79</v>
      </c>
      <c r="F120" s="219" t="s">
        <v>25</v>
      </c>
      <c r="G120" s="194">
        <f>200-H120-I120-J120-K120-L120-M120-N120-O120-P120-Q120-R120-S120</f>
        <v>181</v>
      </c>
      <c r="H120" s="191" t="s">
        <v>307</v>
      </c>
      <c r="I120" s="14" t="s">
        <v>327</v>
      </c>
      <c r="J120" s="14" t="s">
        <v>307</v>
      </c>
      <c r="K120" s="14" t="s">
        <v>307</v>
      </c>
      <c r="L120" s="14"/>
      <c r="M120" s="14"/>
      <c r="N120" s="14"/>
      <c r="O120" s="14"/>
      <c r="P120" s="14"/>
      <c r="Q120" s="14"/>
      <c r="R120" s="14"/>
      <c r="S120" s="14"/>
    </row>
    <row r="121" spans="1:19" ht="21.75" customHeight="1" x14ac:dyDescent="0.2">
      <c r="A121" s="90"/>
      <c r="B121" s="96">
        <v>111</v>
      </c>
      <c r="C121" s="247" t="s">
        <v>679</v>
      </c>
      <c r="D121" s="247" t="s">
        <v>36</v>
      </c>
      <c r="E121" s="219" t="s">
        <v>79</v>
      </c>
      <c r="F121" s="219" t="s">
        <v>94</v>
      </c>
      <c r="G121" s="194">
        <f>200-H121-I121-J121-K121-L121-M121-N121-O121-P121-Q121-R121-S121</f>
        <v>181</v>
      </c>
      <c r="H121" s="191"/>
      <c r="I121" s="14"/>
      <c r="J121" s="14"/>
      <c r="K121" s="14"/>
      <c r="L121" s="14"/>
      <c r="M121" s="14"/>
      <c r="N121" s="14"/>
      <c r="O121" s="14"/>
      <c r="P121" s="14" t="s">
        <v>607</v>
      </c>
      <c r="Q121" s="14"/>
      <c r="R121" s="14"/>
      <c r="S121" s="14"/>
    </row>
    <row r="122" spans="1:19" ht="21.75" customHeight="1" x14ac:dyDescent="0.2">
      <c r="A122" s="90"/>
      <c r="B122" s="96">
        <v>112</v>
      </c>
      <c r="C122" s="247" t="s">
        <v>315</v>
      </c>
      <c r="D122" s="247" t="s">
        <v>118</v>
      </c>
      <c r="E122" s="97" t="s">
        <v>61</v>
      </c>
      <c r="F122" s="219" t="s">
        <v>37</v>
      </c>
      <c r="G122" s="194">
        <f>200-H122-I122-J122-K122-L122-M122-N122-O122-P122-Q122-R122-S122</f>
        <v>180</v>
      </c>
      <c r="H122" s="191" t="s">
        <v>307</v>
      </c>
      <c r="I122" s="14" t="s">
        <v>302</v>
      </c>
      <c r="J122" s="14" t="s">
        <v>307</v>
      </c>
      <c r="K122" s="14" t="s">
        <v>270</v>
      </c>
      <c r="L122" s="14"/>
      <c r="M122" s="14" t="s">
        <v>491</v>
      </c>
      <c r="N122" s="14" t="s">
        <v>623</v>
      </c>
      <c r="O122" s="14" t="s">
        <v>599</v>
      </c>
      <c r="P122" s="14"/>
      <c r="Q122" s="14"/>
      <c r="R122" s="14" t="s">
        <v>550</v>
      </c>
      <c r="S122" s="14"/>
    </row>
    <row r="123" spans="1:19" ht="21.75" customHeight="1" x14ac:dyDescent="0.2">
      <c r="A123" s="90"/>
      <c r="B123" s="96">
        <v>113</v>
      </c>
      <c r="C123" s="247" t="s">
        <v>142</v>
      </c>
      <c r="D123" s="247" t="s">
        <v>124</v>
      </c>
      <c r="E123" s="97" t="s">
        <v>61</v>
      </c>
      <c r="F123" s="219" t="s">
        <v>71</v>
      </c>
      <c r="G123" s="194">
        <f>200-H123-I123-J123-K123-L123-M123-N123-O123-P123-Q123-R123-S123</f>
        <v>180</v>
      </c>
      <c r="H123" s="192" t="s">
        <v>300</v>
      </c>
      <c r="I123" s="98" t="s">
        <v>299</v>
      </c>
      <c r="J123" s="14" t="s">
        <v>491</v>
      </c>
      <c r="K123" s="14" t="s">
        <v>307</v>
      </c>
      <c r="L123" s="186">
        <v>-5</v>
      </c>
      <c r="M123" s="186"/>
      <c r="N123" s="186">
        <v>8</v>
      </c>
      <c r="O123" s="186"/>
      <c r="P123" s="186">
        <v>1</v>
      </c>
      <c r="Q123" s="186"/>
      <c r="R123" s="186"/>
      <c r="S123" s="186"/>
    </row>
    <row r="124" spans="1:19" ht="21.75" customHeight="1" x14ac:dyDescent="0.2">
      <c r="A124" s="90"/>
      <c r="B124" s="96">
        <v>114</v>
      </c>
      <c r="C124" s="247" t="s">
        <v>449</v>
      </c>
      <c r="D124" s="292" t="s">
        <v>24</v>
      </c>
      <c r="E124" s="219" t="s">
        <v>79</v>
      </c>
      <c r="F124" s="219" t="s">
        <v>12</v>
      </c>
      <c r="G124" s="194">
        <f>200-H124-I124-J124-K124-L124-M124-N124-O124-P124-Q124-R124-S124</f>
        <v>180</v>
      </c>
      <c r="H124" s="191" t="s">
        <v>307</v>
      </c>
      <c r="I124" s="14" t="s">
        <v>307</v>
      </c>
      <c r="J124" s="14" t="s">
        <v>299</v>
      </c>
      <c r="K124" s="14" t="s">
        <v>307</v>
      </c>
      <c r="L124" s="14"/>
      <c r="M124" s="14"/>
      <c r="N124" s="14"/>
      <c r="O124" s="14" t="s">
        <v>554</v>
      </c>
      <c r="P124" s="14" t="s">
        <v>550</v>
      </c>
      <c r="Q124" s="14"/>
      <c r="R124" s="14"/>
      <c r="S124" s="14"/>
    </row>
    <row r="125" spans="1:19" ht="21.75" customHeight="1" x14ac:dyDescent="0.2">
      <c r="A125" s="90"/>
      <c r="B125" s="96">
        <v>115</v>
      </c>
      <c r="C125" s="247" t="s">
        <v>127</v>
      </c>
      <c r="D125" s="247" t="s">
        <v>58</v>
      </c>
      <c r="E125" s="219" t="s">
        <v>79</v>
      </c>
      <c r="F125" s="219" t="s">
        <v>37</v>
      </c>
      <c r="G125" s="194">
        <f>200-H125-I125-J125-K125-L125-M125-N125-O125-P125-Q125-R125-S125</f>
        <v>180</v>
      </c>
      <c r="H125" s="192" t="s">
        <v>278</v>
      </c>
      <c r="I125" s="98" t="s">
        <v>305</v>
      </c>
      <c r="J125" s="14" t="s">
        <v>491</v>
      </c>
      <c r="K125" s="14" t="s">
        <v>283</v>
      </c>
      <c r="L125" s="186"/>
      <c r="M125" s="186"/>
      <c r="N125" s="186"/>
      <c r="O125" s="186"/>
      <c r="P125" s="186"/>
      <c r="Q125" s="186"/>
      <c r="R125" s="186"/>
      <c r="S125" s="186"/>
    </row>
    <row r="126" spans="1:19" ht="21.75" customHeight="1" x14ac:dyDescent="0.2">
      <c r="A126" s="90"/>
      <c r="B126" s="96">
        <v>116</v>
      </c>
      <c r="C126" s="247" t="s">
        <v>328</v>
      </c>
      <c r="D126" s="247" t="s">
        <v>329</v>
      </c>
      <c r="E126" s="97" t="s">
        <v>61</v>
      </c>
      <c r="F126" s="219" t="s">
        <v>16</v>
      </c>
      <c r="G126" s="194">
        <f>200-H126-I126-J126-K126-L126-M126-N126-O126-P126-Q126-R126-S126</f>
        <v>180</v>
      </c>
      <c r="H126" s="191" t="s">
        <v>307</v>
      </c>
      <c r="I126" s="14" t="s">
        <v>319</v>
      </c>
      <c r="J126" s="14" t="s">
        <v>307</v>
      </c>
      <c r="K126" s="14" t="s">
        <v>307</v>
      </c>
      <c r="L126" s="14"/>
      <c r="M126" s="14"/>
      <c r="N126" s="14"/>
      <c r="O126" s="14"/>
      <c r="P126" s="14"/>
      <c r="Q126" s="14"/>
      <c r="R126" s="14"/>
      <c r="S126" s="14"/>
    </row>
    <row r="127" spans="1:19" ht="21.75" customHeight="1" x14ac:dyDescent="0.2">
      <c r="A127" s="90"/>
      <c r="B127" s="96">
        <v>117</v>
      </c>
      <c r="C127" s="247" t="s">
        <v>330</v>
      </c>
      <c r="D127" s="312" t="s">
        <v>331</v>
      </c>
      <c r="E127" s="219" t="s">
        <v>79</v>
      </c>
      <c r="F127" s="219" t="s">
        <v>12</v>
      </c>
      <c r="G127" s="194">
        <f>200-H127-I127-J127-K127-L127-M127-N127-O127-P127-Q127-R127-S127</f>
        <v>180</v>
      </c>
      <c r="H127" s="191" t="s">
        <v>307</v>
      </c>
      <c r="I127" s="14" t="s">
        <v>319</v>
      </c>
      <c r="J127" s="14" t="s">
        <v>307</v>
      </c>
      <c r="K127" s="14" t="s">
        <v>307</v>
      </c>
      <c r="L127" s="14"/>
      <c r="M127" s="14"/>
      <c r="N127" s="14"/>
      <c r="O127" s="14"/>
      <c r="P127" s="14"/>
      <c r="Q127" s="14"/>
      <c r="R127" s="14"/>
      <c r="S127" s="14"/>
    </row>
    <row r="128" spans="1:19" ht="21.75" customHeight="1" x14ac:dyDescent="0.2">
      <c r="A128" s="90"/>
      <c r="B128" s="96">
        <v>118</v>
      </c>
      <c r="C128" s="247" t="s">
        <v>317</v>
      </c>
      <c r="D128" s="247" t="s">
        <v>24</v>
      </c>
      <c r="E128" s="219" t="s">
        <v>79</v>
      </c>
      <c r="F128" s="219" t="s">
        <v>37</v>
      </c>
      <c r="G128" s="194">
        <f>200-H128-I128-J128-K128-L128-M128-N128-O128-P128-Q128-R128-S128</f>
        <v>180</v>
      </c>
      <c r="H128" s="191" t="s">
        <v>307</v>
      </c>
      <c r="I128" s="14" t="s">
        <v>302</v>
      </c>
      <c r="J128" s="14" t="s">
        <v>300</v>
      </c>
      <c r="K128" s="14" t="s">
        <v>275</v>
      </c>
      <c r="L128" s="14"/>
      <c r="M128" s="14" t="s">
        <v>500</v>
      </c>
      <c r="N128" s="14"/>
      <c r="O128" s="14"/>
      <c r="P128" s="14"/>
      <c r="Q128" s="14"/>
      <c r="R128" s="14"/>
      <c r="S128" s="14"/>
    </row>
    <row r="129" spans="1:19" ht="21.75" customHeight="1" x14ac:dyDescent="0.2">
      <c r="A129" s="90"/>
      <c r="B129" s="96">
        <v>119</v>
      </c>
      <c r="C129" s="247" t="s">
        <v>82</v>
      </c>
      <c r="D129" s="284" t="s">
        <v>83</v>
      </c>
      <c r="E129" s="97" t="s">
        <v>61</v>
      </c>
      <c r="F129" s="219" t="s">
        <v>25</v>
      </c>
      <c r="G129" s="194">
        <f>200-H129-I129-J129-K129-L129-M129-N129-O129-P129-Q129-R129-S129</f>
        <v>179</v>
      </c>
      <c r="H129" s="192">
        <v>-3</v>
      </c>
      <c r="I129" s="98" t="s">
        <v>295</v>
      </c>
      <c r="J129" s="14" t="s">
        <v>307</v>
      </c>
      <c r="K129" s="14" t="s">
        <v>307</v>
      </c>
      <c r="L129" s="186">
        <v>0</v>
      </c>
      <c r="M129" s="186"/>
      <c r="N129" s="186"/>
      <c r="O129" s="186"/>
      <c r="P129" s="186"/>
      <c r="Q129" s="186">
        <v>8</v>
      </c>
      <c r="R129" s="186">
        <v>1</v>
      </c>
      <c r="S129" s="186"/>
    </row>
    <row r="130" spans="1:19" ht="21.75" customHeight="1" x14ac:dyDescent="0.2">
      <c r="A130" s="90"/>
      <c r="B130" s="96">
        <v>120</v>
      </c>
      <c r="C130" s="247" t="s">
        <v>313</v>
      </c>
      <c r="D130" s="247" t="s">
        <v>318</v>
      </c>
      <c r="E130" s="219" t="s">
        <v>79</v>
      </c>
      <c r="F130" s="219" t="s">
        <v>28</v>
      </c>
      <c r="G130" s="194">
        <f>200-H130-I130-J130-K130-L130-M130-N130-O130-P130-Q130-R130-S130</f>
        <v>179</v>
      </c>
      <c r="H130" s="191" t="s">
        <v>307</v>
      </c>
      <c r="I130" s="14" t="s">
        <v>302</v>
      </c>
      <c r="J130" s="14" t="s">
        <v>307</v>
      </c>
      <c r="K130" s="14" t="s">
        <v>307</v>
      </c>
      <c r="L130" s="14"/>
      <c r="M130" s="14"/>
      <c r="N130" s="14" t="s">
        <v>551</v>
      </c>
      <c r="O130" s="14"/>
      <c r="P130" s="14"/>
      <c r="Q130" s="14"/>
      <c r="R130" s="14"/>
      <c r="S130" s="14"/>
    </row>
    <row r="131" spans="1:19" ht="21.75" customHeight="1" x14ac:dyDescent="0.2">
      <c r="A131" s="90"/>
      <c r="B131" s="96">
        <v>121</v>
      </c>
      <c r="C131" s="247" t="s">
        <v>507</v>
      </c>
      <c r="D131" s="247" t="s">
        <v>108</v>
      </c>
      <c r="E131" s="219" t="s">
        <v>79</v>
      </c>
      <c r="F131" s="219" t="s">
        <v>71</v>
      </c>
      <c r="G131" s="194">
        <f>200-H131-I131-J131-K131-L131-M131-N131-O131-P131-Q131-R131-S131</f>
        <v>178</v>
      </c>
      <c r="H131" s="191" t="s">
        <v>307</v>
      </c>
      <c r="I131" s="14" t="s">
        <v>307</v>
      </c>
      <c r="J131" s="14" t="s">
        <v>307</v>
      </c>
      <c r="K131" s="14" t="s">
        <v>286</v>
      </c>
      <c r="L131" s="14"/>
      <c r="M131" s="14"/>
      <c r="N131" s="14" t="s">
        <v>556</v>
      </c>
      <c r="O131" s="14" t="s">
        <v>554</v>
      </c>
      <c r="P131" s="14" t="s">
        <v>550</v>
      </c>
      <c r="Q131" s="14"/>
      <c r="R131" s="14"/>
      <c r="S131" s="14"/>
    </row>
    <row r="132" spans="1:19" ht="21.75" customHeight="1" x14ac:dyDescent="0.2">
      <c r="A132" s="90"/>
      <c r="B132" s="96">
        <v>122</v>
      </c>
      <c r="C132" s="247" t="s">
        <v>313</v>
      </c>
      <c r="D132" s="247" t="s">
        <v>314</v>
      </c>
      <c r="E132" s="219" t="s">
        <v>79</v>
      </c>
      <c r="F132" s="219" t="s">
        <v>59</v>
      </c>
      <c r="G132" s="194">
        <f>200-H132-I132-J132-K132-L132-M132-N132-O132-P132-Q132-R132-S132</f>
        <v>177</v>
      </c>
      <c r="H132" s="191" t="s">
        <v>307</v>
      </c>
      <c r="I132" s="14" t="s">
        <v>299</v>
      </c>
      <c r="J132" s="14" t="s">
        <v>307</v>
      </c>
      <c r="K132" s="14" t="s">
        <v>307</v>
      </c>
      <c r="L132" s="14"/>
      <c r="M132" s="14"/>
      <c r="N132" s="14" t="s">
        <v>548</v>
      </c>
      <c r="O132" s="14"/>
      <c r="P132" s="14" t="s">
        <v>561</v>
      </c>
      <c r="Q132" s="14"/>
      <c r="R132" s="14"/>
      <c r="S132" s="186"/>
    </row>
    <row r="133" spans="1:19" ht="21.75" customHeight="1" x14ac:dyDescent="0.2">
      <c r="A133" s="90"/>
      <c r="B133" s="96">
        <v>122</v>
      </c>
      <c r="C133" s="247" t="s">
        <v>562</v>
      </c>
      <c r="D133" s="247" t="s">
        <v>126</v>
      </c>
      <c r="E133" s="219" t="s">
        <v>79</v>
      </c>
      <c r="F133" s="219" t="s">
        <v>94</v>
      </c>
      <c r="G133" s="194">
        <f>200-H133-I133-J133-K133-L133-M133-N133-O133-P133-Q133-R133-S133</f>
        <v>177</v>
      </c>
      <c r="H133" s="191" t="s">
        <v>307</v>
      </c>
      <c r="I133" s="14" t="s">
        <v>307</v>
      </c>
      <c r="J133" s="14" t="s">
        <v>307</v>
      </c>
      <c r="K133" s="14" t="s">
        <v>307</v>
      </c>
      <c r="L133" s="14" t="s">
        <v>563</v>
      </c>
      <c r="M133" s="14"/>
      <c r="N133" s="14"/>
      <c r="O133" s="14"/>
      <c r="P133" s="14"/>
      <c r="Q133" s="14"/>
      <c r="R133" s="14"/>
      <c r="S133" s="14"/>
    </row>
    <row r="134" spans="1:19" ht="21.75" customHeight="1" x14ac:dyDescent="0.2">
      <c r="A134" s="90"/>
      <c r="B134" s="96">
        <v>123</v>
      </c>
      <c r="C134" s="247" t="s">
        <v>455</v>
      </c>
      <c r="D134" s="247" t="s">
        <v>322</v>
      </c>
      <c r="E134" s="219" t="s">
        <v>79</v>
      </c>
      <c r="F134" s="219" t="s">
        <v>71</v>
      </c>
      <c r="G134" s="194">
        <f>200-H134-I134-J134-K134-L134-M134-N134-O134-P134-Q134-R134-S134</f>
        <v>175</v>
      </c>
      <c r="H134" s="191" t="s">
        <v>307</v>
      </c>
      <c r="I134" s="14" t="s">
        <v>305</v>
      </c>
      <c r="J134" s="14" t="s">
        <v>307</v>
      </c>
      <c r="K134" s="14" t="s">
        <v>285</v>
      </c>
      <c r="L134" s="14"/>
      <c r="M134" s="14"/>
      <c r="N134" s="14" t="s">
        <v>623</v>
      </c>
      <c r="O134" s="14" t="s">
        <v>491</v>
      </c>
      <c r="P134" s="14" t="s">
        <v>599</v>
      </c>
      <c r="Q134" s="14"/>
      <c r="R134" s="14"/>
      <c r="S134" s="14"/>
    </row>
    <row r="135" spans="1:19" ht="21.75" customHeight="1" x14ac:dyDescent="0.2">
      <c r="A135" s="90"/>
      <c r="B135" s="96">
        <v>124</v>
      </c>
      <c r="C135" s="247" t="s">
        <v>96</v>
      </c>
      <c r="D135" s="247" t="s">
        <v>6</v>
      </c>
      <c r="E135" s="219" t="s">
        <v>79</v>
      </c>
      <c r="F135" s="219" t="s">
        <v>97</v>
      </c>
      <c r="G135" s="194">
        <f>200-H135-I135-J135-K135-L135-M135-N135-O135-P135-Q135-R135-S135</f>
        <v>175</v>
      </c>
      <c r="H135" s="191" t="s">
        <v>307</v>
      </c>
      <c r="I135" s="14" t="s">
        <v>307</v>
      </c>
      <c r="J135" s="14" t="s">
        <v>307</v>
      </c>
      <c r="K135" s="14" t="s">
        <v>276</v>
      </c>
      <c r="L135" s="14" t="s">
        <v>551</v>
      </c>
      <c r="M135" s="14"/>
      <c r="N135" s="14" t="s">
        <v>623</v>
      </c>
      <c r="O135" s="14"/>
      <c r="P135" s="14"/>
      <c r="Q135" s="14"/>
      <c r="R135" s="14"/>
      <c r="S135" s="14"/>
    </row>
    <row r="136" spans="1:19" ht="21.75" customHeight="1" x14ac:dyDescent="0.2">
      <c r="A136" s="90"/>
      <c r="B136" s="96">
        <v>125</v>
      </c>
      <c r="C136" s="247" t="s">
        <v>692</v>
      </c>
      <c r="D136" s="247" t="s">
        <v>693</v>
      </c>
      <c r="E136" s="219" t="s">
        <v>79</v>
      </c>
      <c r="F136" s="219" t="s">
        <v>94</v>
      </c>
      <c r="G136" s="194">
        <f>200-H136-I136-J136-K136-L136-M136-N136-O136-P136-Q136-R136-S136</f>
        <v>175</v>
      </c>
      <c r="H136" s="191"/>
      <c r="I136" s="14"/>
      <c r="J136" s="14"/>
      <c r="K136" s="14"/>
      <c r="L136" s="14"/>
      <c r="M136" s="14"/>
      <c r="N136" s="14"/>
      <c r="O136" s="14"/>
      <c r="P136" s="14"/>
      <c r="Q136" s="14" t="s">
        <v>694</v>
      </c>
      <c r="R136" s="14"/>
      <c r="S136" s="14"/>
    </row>
    <row r="137" spans="1:19" ht="21.75" customHeight="1" x14ac:dyDescent="0.2">
      <c r="A137" s="90"/>
      <c r="B137" s="96">
        <v>126</v>
      </c>
      <c r="C137" s="247" t="s">
        <v>661</v>
      </c>
      <c r="D137" s="247" t="s">
        <v>511</v>
      </c>
      <c r="E137" s="219" t="s">
        <v>79</v>
      </c>
      <c r="F137" s="219" t="s">
        <v>658</v>
      </c>
      <c r="G137" s="194">
        <f>200-H137-I137-J137-K137-L137-M137-N137-O137-P137-Q137-R137-S137</f>
        <v>174</v>
      </c>
      <c r="H137" s="191"/>
      <c r="I137" s="14"/>
      <c r="J137" s="14"/>
      <c r="K137" s="14"/>
      <c r="L137" s="14"/>
      <c r="M137" s="14"/>
      <c r="N137" s="14"/>
      <c r="O137" s="14" t="s">
        <v>564</v>
      </c>
      <c r="P137" s="14" t="s">
        <v>577</v>
      </c>
      <c r="Q137" s="14"/>
      <c r="R137" s="14"/>
      <c r="S137" s="14"/>
    </row>
    <row r="138" spans="1:19" ht="21.75" customHeight="1" x14ac:dyDescent="0.2">
      <c r="A138" s="90"/>
      <c r="B138" s="96">
        <v>127</v>
      </c>
      <c r="C138" s="247" t="s">
        <v>634</v>
      </c>
      <c r="D138" s="247" t="s">
        <v>22</v>
      </c>
      <c r="E138" s="219" t="s">
        <v>79</v>
      </c>
      <c r="F138" s="219" t="s">
        <v>94</v>
      </c>
      <c r="G138" s="194">
        <f>200-H138-I138-J138-K138-L138-M138-N138-O138-P138-Q138-R138-S138</f>
        <v>173</v>
      </c>
      <c r="H138" s="308"/>
      <c r="I138" s="255"/>
      <c r="J138" s="255"/>
      <c r="K138" s="255"/>
      <c r="L138" s="255"/>
      <c r="M138" s="255"/>
      <c r="N138" s="255" t="s">
        <v>550</v>
      </c>
      <c r="O138" s="255" t="s">
        <v>561</v>
      </c>
      <c r="P138" s="255"/>
      <c r="Q138" s="255" t="s">
        <v>564</v>
      </c>
      <c r="R138" s="255" t="s">
        <v>599</v>
      </c>
      <c r="S138" s="255"/>
    </row>
    <row r="139" spans="1:19" ht="21.75" customHeight="1" x14ac:dyDescent="0.2">
      <c r="A139" s="90"/>
      <c r="B139" s="256">
        <v>128</v>
      </c>
      <c r="C139" s="247" t="s">
        <v>100</v>
      </c>
      <c r="D139" s="247" t="s">
        <v>101</v>
      </c>
      <c r="E139" s="100" t="s">
        <v>88</v>
      </c>
      <c r="F139" s="219" t="s">
        <v>28</v>
      </c>
      <c r="G139" s="257">
        <f>200-H139-I139-J139-K139-L139-M139-N139-O139-P139-Q139-R139-S139</f>
        <v>173</v>
      </c>
      <c r="H139" s="260" t="s">
        <v>270</v>
      </c>
      <c r="I139" s="261" t="s">
        <v>276</v>
      </c>
      <c r="J139" s="258" t="s">
        <v>307</v>
      </c>
      <c r="K139" s="258" t="s">
        <v>307</v>
      </c>
      <c r="L139" s="262"/>
      <c r="M139" s="262"/>
      <c r="N139" s="262">
        <v>6</v>
      </c>
      <c r="O139" s="262"/>
      <c r="P139" s="262">
        <v>8</v>
      </c>
      <c r="Q139" s="262"/>
      <c r="R139" s="262"/>
      <c r="S139" s="262"/>
    </row>
    <row r="140" spans="1:19" ht="21.75" customHeight="1" x14ac:dyDescent="0.2">
      <c r="A140" s="90"/>
      <c r="B140" s="256">
        <v>129</v>
      </c>
      <c r="C140" s="247" t="s">
        <v>31</v>
      </c>
      <c r="D140" s="247" t="s">
        <v>32</v>
      </c>
      <c r="E140" s="219" t="s">
        <v>79</v>
      </c>
      <c r="F140" s="219" t="s">
        <v>28</v>
      </c>
      <c r="G140" s="257">
        <f>200-H140-I140-J140-K140-L140-M140-N140-O140-P140-Q140-R140-S140</f>
        <v>173</v>
      </c>
      <c r="H140" s="260">
        <v>-2</v>
      </c>
      <c r="I140" s="261" t="s">
        <v>299</v>
      </c>
      <c r="J140" s="258" t="s">
        <v>275</v>
      </c>
      <c r="K140" s="258" t="s">
        <v>286</v>
      </c>
      <c r="L140" s="262"/>
      <c r="M140" s="262">
        <v>-3</v>
      </c>
      <c r="N140" s="262">
        <v>2</v>
      </c>
      <c r="O140" s="262">
        <v>2</v>
      </c>
      <c r="P140" s="262">
        <v>7</v>
      </c>
      <c r="Q140" s="262"/>
      <c r="R140" s="262">
        <v>0</v>
      </c>
      <c r="S140" s="262"/>
    </row>
    <row r="141" spans="1:19" ht="21.75" customHeight="1" x14ac:dyDescent="0.2">
      <c r="A141" s="90"/>
      <c r="B141" s="256">
        <v>130</v>
      </c>
      <c r="C141" s="247" t="s">
        <v>337</v>
      </c>
      <c r="D141" s="247" t="s">
        <v>338</v>
      </c>
      <c r="E141" s="219" t="s">
        <v>79</v>
      </c>
      <c r="F141" s="219" t="s">
        <v>37</v>
      </c>
      <c r="G141" s="257">
        <f>200-H141-I141-J141-K141-L141-M141-N141-O141-P141-Q141-R141-S141</f>
        <v>173</v>
      </c>
      <c r="H141" s="258" t="s">
        <v>307</v>
      </c>
      <c r="I141" s="258" t="s">
        <v>308</v>
      </c>
      <c r="J141" s="258" t="s">
        <v>307</v>
      </c>
      <c r="K141" s="258" t="s">
        <v>307</v>
      </c>
      <c r="L141" s="258"/>
      <c r="M141" s="258"/>
      <c r="N141" s="258"/>
      <c r="O141" s="258"/>
      <c r="P141" s="258"/>
      <c r="Q141" s="258"/>
      <c r="R141" s="258"/>
      <c r="S141" s="258"/>
    </row>
    <row r="142" spans="1:19" ht="21.75" customHeight="1" x14ac:dyDescent="0.2">
      <c r="A142" s="90"/>
      <c r="B142" s="256">
        <v>131</v>
      </c>
      <c r="C142" s="247" t="s">
        <v>513</v>
      </c>
      <c r="D142" s="278" t="s">
        <v>331</v>
      </c>
      <c r="E142" s="219" t="s">
        <v>79</v>
      </c>
      <c r="F142" s="219" t="s">
        <v>7</v>
      </c>
      <c r="G142" s="257">
        <f>200-H142-I142-J142-K142-L142-M142-N142-O142-P142-Q142-R142-S142</f>
        <v>173</v>
      </c>
      <c r="H142" s="258" t="s">
        <v>307</v>
      </c>
      <c r="I142" s="258" t="s">
        <v>307</v>
      </c>
      <c r="J142" s="258" t="s">
        <v>307</v>
      </c>
      <c r="K142" s="258" t="s">
        <v>308</v>
      </c>
      <c r="L142" s="258"/>
      <c r="M142" s="258"/>
      <c r="N142" s="258"/>
      <c r="O142" s="258"/>
      <c r="P142" s="258"/>
      <c r="Q142" s="258"/>
      <c r="R142" s="258"/>
      <c r="S142" s="258"/>
    </row>
    <row r="143" spans="1:19" ht="21.75" customHeight="1" x14ac:dyDescent="0.2">
      <c r="A143" s="90"/>
      <c r="B143" s="256">
        <v>132</v>
      </c>
      <c r="C143" s="247" t="s">
        <v>602</v>
      </c>
      <c r="D143" s="247" t="s">
        <v>603</v>
      </c>
      <c r="E143" s="219" t="s">
        <v>79</v>
      </c>
      <c r="F143" s="219" t="s">
        <v>59</v>
      </c>
      <c r="G143" s="257">
        <f>200-H143-I143-J143-K143-L143-M143-N143-O143-P143-Q143-R143-S143</f>
        <v>173</v>
      </c>
      <c r="H143" s="258"/>
      <c r="I143" s="258"/>
      <c r="J143" s="258"/>
      <c r="K143" s="258"/>
      <c r="L143" s="258"/>
      <c r="M143" s="258" t="s">
        <v>604</v>
      </c>
      <c r="N143" s="258"/>
      <c r="O143" s="258"/>
      <c r="P143" s="258"/>
      <c r="Q143" s="258"/>
      <c r="R143" s="258"/>
      <c r="S143" s="258"/>
    </row>
    <row r="144" spans="1:19" ht="21.75" customHeight="1" x14ac:dyDescent="0.2">
      <c r="A144" s="90"/>
      <c r="B144" s="256">
        <v>133</v>
      </c>
      <c r="C144" s="247" t="s">
        <v>447</v>
      </c>
      <c r="D144" s="247" t="s">
        <v>11</v>
      </c>
      <c r="E144" s="219" t="s">
        <v>79</v>
      </c>
      <c r="F144" s="219" t="s">
        <v>18</v>
      </c>
      <c r="G144" s="257">
        <f>200-H144-I144-J144-K144-L144-M144-N144-O144-P144-Q144-R144-S144</f>
        <v>172</v>
      </c>
      <c r="H144" s="258" t="s">
        <v>307</v>
      </c>
      <c r="I144" s="258" t="s">
        <v>307</v>
      </c>
      <c r="J144" s="258" t="s">
        <v>299</v>
      </c>
      <c r="K144" s="258" t="s">
        <v>307</v>
      </c>
      <c r="L144" s="258" t="s">
        <v>554</v>
      </c>
      <c r="M144" s="258" t="s">
        <v>500</v>
      </c>
      <c r="N144" s="258" t="s">
        <v>623</v>
      </c>
      <c r="O144" s="258"/>
      <c r="P144" s="258"/>
      <c r="Q144" s="258" t="s">
        <v>565</v>
      </c>
      <c r="R144" s="258"/>
      <c r="S144" s="258"/>
    </row>
    <row r="145" spans="1:19" s="277" customFormat="1" ht="21.75" customHeight="1" x14ac:dyDescent="0.2">
      <c r="A145" s="90"/>
      <c r="B145" s="256">
        <v>134</v>
      </c>
      <c r="C145" s="276" t="s">
        <v>512</v>
      </c>
      <c r="D145" s="276" t="s">
        <v>108</v>
      </c>
      <c r="E145" s="219" t="s">
        <v>79</v>
      </c>
      <c r="F145" s="219" t="s">
        <v>71</v>
      </c>
      <c r="G145" s="257">
        <f>200-H145-I145-J145-K145-L145-M145-N145-O145-P145-Q145-R145-S145</f>
        <v>172</v>
      </c>
      <c r="H145" s="258" t="s">
        <v>307</v>
      </c>
      <c r="I145" s="258" t="s">
        <v>307</v>
      </c>
      <c r="J145" s="258" t="s">
        <v>307</v>
      </c>
      <c r="K145" s="258" t="s">
        <v>295</v>
      </c>
      <c r="L145" s="258"/>
      <c r="M145" s="258"/>
      <c r="N145" s="258" t="s">
        <v>556</v>
      </c>
      <c r="O145" s="258"/>
      <c r="P145" s="258" t="s">
        <v>558</v>
      </c>
      <c r="Q145" s="258"/>
      <c r="R145" s="258"/>
      <c r="S145" s="258"/>
    </row>
    <row r="146" spans="1:19" s="277" customFormat="1" ht="21.75" customHeight="1" x14ac:dyDescent="0.2">
      <c r="A146" s="90"/>
      <c r="B146" s="256">
        <v>135</v>
      </c>
      <c r="C146" s="276" t="s">
        <v>133</v>
      </c>
      <c r="D146" s="276" t="s">
        <v>120</v>
      </c>
      <c r="E146" s="219" t="s">
        <v>79</v>
      </c>
      <c r="F146" s="219" t="s">
        <v>12</v>
      </c>
      <c r="G146" s="257">
        <f>200-H146-I146-J146-K146-L146-M146-N146-O146-P146-Q146-R146-S146</f>
        <v>172</v>
      </c>
      <c r="H146" s="260" t="s">
        <v>296</v>
      </c>
      <c r="I146" s="261" t="s">
        <v>290</v>
      </c>
      <c r="J146" s="258" t="s">
        <v>283</v>
      </c>
      <c r="K146" s="258" t="s">
        <v>296</v>
      </c>
      <c r="L146" s="262"/>
      <c r="M146" s="262"/>
      <c r="N146" s="262"/>
      <c r="O146" s="262"/>
      <c r="P146" s="262"/>
      <c r="Q146" s="262"/>
      <c r="R146" s="262"/>
      <c r="S146" s="262"/>
    </row>
    <row r="147" spans="1:19" s="277" customFormat="1" ht="21.75" customHeight="1" x14ac:dyDescent="0.2">
      <c r="A147" s="90"/>
      <c r="B147" s="256">
        <v>136</v>
      </c>
      <c r="C147" s="276" t="s">
        <v>339</v>
      </c>
      <c r="D147" s="312" t="s">
        <v>340</v>
      </c>
      <c r="E147" s="219" t="s">
        <v>79</v>
      </c>
      <c r="F147" s="219" t="s">
        <v>18</v>
      </c>
      <c r="G147" s="257">
        <f>200-H147-I147-J147-K147-L147-M147-N147-O147-P147-Q147-R147-S147</f>
        <v>172</v>
      </c>
      <c r="H147" s="258" t="s">
        <v>307</v>
      </c>
      <c r="I147" s="258" t="s">
        <v>341</v>
      </c>
      <c r="J147" s="258" t="s">
        <v>307</v>
      </c>
      <c r="K147" s="258" t="s">
        <v>307</v>
      </c>
      <c r="L147" s="258"/>
      <c r="M147" s="258"/>
      <c r="N147" s="258"/>
      <c r="O147" s="258"/>
      <c r="P147" s="258"/>
      <c r="Q147" s="258"/>
      <c r="R147" s="258"/>
      <c r="S147" s="258"/>
    </row>
    <row r="148" spans="1:19" s="277" customFormat="1" ht="21.75" customHeight="1" x14ac:dyDescent="0.2">
      <c r="A148" s="90"/>
      <c r="B148" s="256">
        <v>137</v>
      </c>
      <c r="C148" s="276" t="s">
        <v>128</v>
      </c>
      <c r="D148" s="276" t="s">
        <v>108</v>
      </c>
      <c r="E148" s="219" t="s">
        <v>79</v>
      </c>
      <c r="F148" s="219" t="s">
        <v>18</v>
      </c>
      <c r="G148" s="257">
        <f>200-H148-I148-J148-K148-L148-M148-N148-O148-P148-Q148-R148-S148</f>
        <v>171</v>
      </c>
      <c r="H148" s="260" t="s">
        <v>278</v>
      </c>
      <c r="I148" s="261" t="s">
        <v>307</v>
      </c>
      <c r="J148" s="258" t="s">
        <v>285</v>
      </c>
      <c r="K148" s="258" t="s">
        <v>300</v>
      </c>
      <c r="L148" s="262"/>
      <c r="M148" s="262"/>
      <c r="N148" s="262"/>
      <c r="O148" s="262"/>
      <c r="P148" s="262"/>
      <c r="Q148" s="262"/>
      <c r="R148" s="262">
        <v>7</v>
      </c>
      <c r="S148" s="258"/>
    </row>
    <row r="149" spans="1:19" s="277" customFormat="1" ht="21.75" customHeight="1" x14ac:dyDescent="0.2">
      <c r="A149" s="90"/>
      <c r="B149" s="256">
        <v>138</v>
      </c>
      <c r="C149" s="276" t="s">
        <v>595</v>
      </c>
      <c r="D149" s="276" t="s">
        <v>9</v>
      </c>
      <c r="E149" s="219" t="s">
        <v>79</v>
      </c>
      <c r="F149" s="219" t="s">
        <v>94</v>
      </c>
      <c r="G149" s="257">
        <f>200-H149-I149-J149-K149-L149-M149-N149-O149-P149-Q149-R149-S149</f>
        <v>170</v>
      </c>
      <c r="H149" s="258" t="s">
        <v>307</v>
      </c>
      <c r="I149" s="258" t="s">
        <v>307</v>
      </c>
      <c r="J149" s="258" t="s">
        <v>307</v>
      </c>
      <c r="K149" s="258" t="s">
        <v>307</v>
      </c>
      <c r="L149" s="258" t="s">
        <v>307</v>
      </c>
      <c r="M149" s="258" t="s">
        <v>554</v>
      </c>
      <c r="N149" s="258" t="s">
        <v>558</v>
      </c>
      <c r="O149" s="258" t="s">
        <v>564</v>
      </c>
      <c r="P149" s="258" t="s">
        <v>554</v>
      </c>
      <c r="Q149" s="258"/>
      <c r="R149" s="258" t="s">
        <v>556</v>
      </c>
      <c r="S149" s="258"/>
    </row>
    <row r="150" spans="1:19" s="277" customFormat="1" ht="21.75" customHeight="1" x14ac:dyDescent="0.2">
      <c r="A150" s="90"/>
      <c r="B150" s="256">
        <v>139</v>
      </c>
      <c r="C150" s="276" t="s">
        <v>67</v>
      </c>
      <c r="D150" s="276" t="s">
        <v>15</v>
      </c>
      <c r="E150" s="219" t="s">
        <v>79</v>
      </c>
      <c r="F150" s="219" t="s">
        <v>25</v>
      </c>
      <c r="G150" s="257">
        <f>200-H150-I150-J150-K150-L150-M150-N150-O150-P150-Q150-R150-S150</f>
        <v>168</v>
      </c>
      <c r="H150" s="260" t="s">
        <v>278</v>
      </c>
      <c r="I150" s="261" t="s">
        <v>290</v>
      </c>
      <c r="J150" s="258" t="s">
        <v>270</v>
      </c>
      <c r="K150" s="258" t="s">
        <v>278</v>
      </c>
      <c r="L150" s="262"/>
      <c r="M150" s="262"/>
      <c r="N150" s="262">
        <v>5</v>
      </c>
      <c r="O150" s="262"/>
      <c r="P150" s="262"/>
      <c r="Q150" s="262">
        <v>3</v>
      </c>
      <c r="R150" s="262">
        <v>0</v>
      </c>
      <c r="S150" s="262"/>
    </row>
    <row r="151" spans="1:19" s="277" customFormat="1" ht="21.75" customHeight="1" x14ac:dyDescent="0.2">
      <c r="A151" s="90"/>
      <c r="B151" s="256">
        <v>140</v>
      </c>
      <c r="C151" s="276" t="s">
        <v>324</v>
      </c>
      <c r="D151" s="276" t="s">
        <v>30</v>
      </c>
      <c r="E151" s="219" t="s">
        <v>79</v>
      </c>
      <c r="F151" s="219" t="s">
        <v>121</v>
      </c>
      <c r="G151" s="257">
        <f>200-H151-I151-J151-K151-L151-M151-N151-O151-P151-Q151-R151-S151</f>
        <v>168</v>
      </c>
      <c r="H151" s="258" t="s">
        <v>307</v>
      </c>
      <c r="I151" s="258" t="s">
        <v>325</v>
      </c>
      <c r="J151" s="258" t="s">
        <v>283</v>
      </c>
      <c r="K151" s="258" t="s">
        <v>296</v>
      </c>
      <c r="L151" s="258"/>
      <c r="M151" s="258"/>
      <c r="N151" s="258" t="s">
        <v>556</v>
      </c>
      <c r="O151" s="258" t="s">
        <v>599</v>
      </c>
      <c r="P151" s="258"/>
      <c r="Q151" s="258"/>
      <c r="R151" s="258"/>
      <c r="S151" s="258"/>
    </row>
    <row r="152" spans="1:19" s="277" customFormat="1" ht="21.75" customHeight="1" x14ac:dyDescent="0.2">
      <c r="A152" s="90"/>
      <c r="B152" s="256">
        <v>141</v>
      </c>
      <c r="C152" s="276" t="s">
        <v>335</v>
      </c>
      <c r="D152" s="312" t="s">
        <v>36</v>
      </c>
      <c r="E152" s="219" t="s">
        <v>79</v>
      </c>
      <c r="F152" s="219" t="s">
        <v>94</v>
      </c>
      <c r="G152" s="257">
        <f>200-H152-I152-J152-K152-L152-M152-N152-O152-P152-Q152-R152-S152</f>
        <v>168</v>
      </c>
      <c r="H152" s="258" t="s">
        <v>307</v>
      </c>
      <c r="I152" s="258" t="s">
        <v>336</v>
      </c>
      <c r="J152" s="258" t="s">
        <v>307</v>
      </c>
      <c r="K152" s="258" t="s">
        <v>307</v>
      </c>
      <c r="L152" s="258" t="s">
        <v>550</v>
      </c>
      <c r="M152" s="258"/>
      <c r="N152" s="258"/>
      <c r="O152" s="258"/>
      <c r="P152" s="258"/>
      <c r="Q152" s="258"/>
      <c r="R152" s="258"/>
      <c r="S152" s="258"/>
    </row>
    <row r="153" spans="1:19" s="277" customFormat="1" ht="21.75" customHeight="1" x14ac:dyDescent="0.2">
      <c r="A153" s="90"/>
      <c r="B153" s="256">
        <v>142</v>
      </c>
      <c r="C153" s="276" t="s">
        <v>123</v>
      </c>
      <c r="D153" s="312" t="s">
        <v>20</v>
      </c>
      <c r="E153" s="219" t="s">
        <v>79</v>
      </c>
      <c r="F153" s="219" t="s">
        <v>18</v>
      </c>
      <c r="G153" s="257">
        <f>200-H153-I153-J153-K153-L153-M153-N153-O153-P153-Q153-R153-S153</f>
        <v>167</v>
      </c>
      <c r="H153" s="258" t="s">
        <v>307</v>
      </c>
      <c r="I153" s="258" t="s">
        <v>307</v>
      </c>
      <c r="J153" s="258" t="s">
        <v>307</v>
      </c>
      <c r="K153" s="258" t="s">
        <v>307</v>
      </c>
      <c r="L153" s="258" t="s">
        <v>558</v>
      </c>
      <c r="M153" s="258"/>
      <c r="N153" s="258" t="s">
        <v>550</v>
      </c>
      <c r="O153" s="258" t="s">
        <v>561</v>
      </c>
      <c r="P153" s="258"/>
      <c r="Q153" s="258" t="s">
        <v>558</v>
      </c>
      <c r="R153" s="258"/>
      <c r="S153" s="258"/>
    </row>
    <row r="154" spans="1:19" s="277" customFormat="1" ht="21.75" customHeight="1" x14ac:dyDescent="0.2">
      <c r="A154" s="90"/>
      <c r="B154" s="256">
        <v>143</v>
      </c>
      <c r="C154" s="278" t="s">
        <v>125</v>
      </c>
      <c r="D154" s="286" t="s">
        <v>126</v>
      </c>
      <c r="E154" s="219" t="s">
        <v>79</v>
      </c>
      <c r="F154" s="219" t="s">
        <v>94</v>
      </c>
      <c r="G154" s="257">
        <f>200-H154-I154-J154-K154-L154-M154-N154-O154-P154-Q154-R154-S154</f>
        <v>165</v>
      </c>
      <c r="H154" s="260" t="s">
        <v>275</v>
      </c>
      <c r="I154" s="261" t="s">
        <v>284</v>
      </c>
      <c r="J154" s="258" t="s">
        <v>307</v>
      </c>
      <c r="K154" s="258" t="s">
        <v>283</v>
      </c>
      <c r="L154" s="262"/>
      <c r="M154" s="262">
        <v>3</v>
      </c>
      <c r="N154" s="262">
        <v>0</v>
      </c>
      <c r="O154" s="262">
        <v>6</v>
      </c>
      <c r="P154" s="262">
        <v>-1</v>
      </c>
      <c r="Q154" s="262">
        <v>3</v>
      </c>
      <c r="R154" s="262">
        <v>1</v>
      </c>
      <c r="S154" s="262"/>
    </row>
    <row r="155" spans="1:19" s="277" customFormat="1" ht="21.75" customHeight="1" x14ac:dyDescent="0.2">
      <c r="A155" s="90"/>
      <c r="B155" s="256">
        <v>144</v>
      </c>
      <c r="C155" s="276" t="s">
        <v>326</v>
      </c>
      <c r="D155" s="312" t="s">
        <v>259</v>
      </c>
      <c r="E155" s="219" t="s">
        <v>79</v>
      </c>
      <c r="F155" s="219" t="s">
        <v>37</v>
      </c>
      <c r="G155" s="257">
        <f>200-H155-I155-J155-K155-L155-M155-N155-O155-P155-Q155-R155-S155</f>
        <v>165</v>
      </c>
      <c r="H155" s="258" t="s">
        <v>307</v>
      </c>
      <c r="I155" s="258" t="s">
        <v>325</v>
      </c>
      <c r="J155" s="258" t="s">
        <v>302</v>
      </c>
      <c r="K155" s="258" t="s">
        <v>286</v>
      </c>
      <c r="L155" s="258"/>
      <c r="M155" s="258"/>
      <c r="N155" s="258"/>
      <c r="O155" s="258"/>
      <c r="P155" s="258"/>
      <c r="Q155" s="258"/>
      <c r="R155" s="258"/>
      <c r="S155" s="258"/>
    </row>
    <row r="156" spans="1:19" s="277" customFormat="1" ht="21.75" customHeight="1" x14ac:dyDescent="0.2">
      <c r="A156" s="90"/>
      <c r="B156" s="256">
        <v>145</v>
      </c>
      <c r="C156" s="276" t="s">
        <v>106</v>
      </c>
      <c r="D156" s="276" t="s">
        <v>24</v>
      </c>
      <c r="E156" s="97" t="s">
        <v>61</v>
      </c>
      <c r="F156" s="219" t="s">
        <v>12</v>
      </c>
      <c r="G156" s="257">
        <f>200-H156-I156-J156-K156-L156-M156-N156-O156-P156-Q156-R156-S156</f>
        <v>164</v>
      </c>
      <c r="H156" s="260" t="s">
        <v>273</v>
      </c>
      <c r="I156" s="261" t="s">
        <v>305</v>
      </c>
      <c r="J156" s="258" t="s">
        <v>307</v>
      </c>
      <c r="K156" s="258" t="s">
        <v>307</v>
      </c>
      <c r="L156" s="262">
        <v>3</v>
      </c>
      <c r="M156" s="262">
        <v>-2</v>
      </c>
      <c r="N156" s="262"/>
      <c r="O156" s="262">
        <v>3</v>
      </c>
      <c r="P156" s="262">
        <v>10</v>
      </c>
      <c r="Q156" s="262">
        <v>6</v>
      </c>
      <c r="R156" s="262"/>
      <c r="S156" s="262"/>
    </row>
    <row r="157" spans="1:19" s="277" customFormat="1" ht="21.75" customHeight="1" x14ac:dyDescent="0.2">
      <c r="A157" s="90"/>
      <c r="B157" s="256">
        <v>146</v>
      </c>
      <c r="C157" s="276" t="s">
        <v>451</v>
      </c>
      <c r="D157" s="276" t="s">
        <v>130</v>
      </c>
      <c r="E157" s="219" t="s">
        <v>79</v>
      </c>
      <c r="F157" s="219" t="s">
        <v>12</v>
      </c>
      <c r="G157" s="257">
        <f>200-H157-I157-J157-K157-L157-M157-N157-O157-P157-Q157-R157-S157</f>
        <v>163</v>
      </c>
      <c r="H157" s="258" t="s">
        <v>307</v>
      </c>
      <c r="I157" s="258" t="s">
        <v>307</v>
      </c>
      <c r="J157" s="258" t="s">
        <v>319</v>
      </c>
      <c r="K157" s="258" t="s">
        <v>302</v>
      </c>
      <c r="L157" s="258"/>
      <c r="M157" s="258"/>
      <c r="N157" s="258" t="s">
        <v>550</v>
      </c>
      <c r="O157" s="258"/>
      <c r="P157" s="258"/>
      <c r="Q157" s="258"/>
      <c r="R157" s="258"/>
      <c r="S157" s="258"/>
    </row>
    <row r="158" spans="1:19" s="285" customFormat="1" ht="21.75" customHeight="1" x14ac:dyDescent="0.2">
      <c r="A158" s="90"/>
      <c r="B158" s="256">
        <v>147</v>
      </c>
      <c r="C158" s="284" t="s">
        <v>601</v>
      </c>
      <c r="D158" s="284" t="s">
        <v>108</v>
      </c>
      <c r="E158" s="219" t="s">
        <v>79</v>
      </c>
      <c r="F158" s="219" t="s">
        <v>94</v>
      </c>
      <c r="G158" s="257">
        <f>200-H158-I158-J158-K158-L158-M158-N158-O158-P158-Q158-R158-S158</f>
        <v>162</v>
      </c>
      <c r="H158" s="258"/>
      <c r="I158" s="258"/>
      <c r="J158" s="258"/>
      <c r="K158" s="258"/>
      <c r="L158" s="258"/>
      <c r="M158" s="258" t="s">
        <v>561</v>
      </c>
      <c r="N158" s="258"/>
      <c r="O158" s="258"/>
      <c r="P158" s="258" t="s">
        <v>604</v>
      </c>
      <c r="Q158" s="258"/>
      <c r="R158" s="258"/>
      <c r="S158" s="258"/>
    </row>
    <row r="159" spans="1:19" s="285" customFormat="1" ht="21.75" customHeight="1" x14ac:dyDescent="0.2">
      <c r="A159" s="90"/>
      <c r="B159" s="256">
        <v>148</v>
      </c>
      <c r="C159" s="284" t="s">
        <v>64</v>
      </c>
      <c r="D159" s="284" t="s">
        <v>321</v>
      </c>
      <c r="E159" s="100" t="s">
        <v>88</v>
      </c>
      <c r="F159" s="219" t="s">
        <v>28</v>
      </c>
      <c r="G159" s="257">
        <f>200-H159-I159-J159-K159-L159-M159-N159-O159-P159-Q159-R159-S159</f>
        <v>161</v>
      </c>
      <c r="H159" s="258" t="s">
        <v>307</v>
      </c>
      <c r="I159" s="258" t="s">
        <v>276</v>
      </c>
      <c r="J159" s="258" t="s">
        <v>307</v>
      </c>
      <c r="K159" s="258" t="s">
        <v>275</v>
      </c>
      <c r="L159" s="258"/>
      <c r="M159" s="258" t="s">
        <v>491</v>
      </c>
      <c r="N159" s="258" t="s">
        <v>549</v>
      </c>
      <c r="O159" s="258"/>
      <c r="P159" s="258" t="s">
        <v>549</v>
      </c>
      <c r="Q159" s="258" t="s">
        <v>554</v>
      </c>
      <c r="R159" s="258" t="s">
        <v>549</v>
      </c>
      <c r="S159" s="258"/>
    </row>
    <row r="160" spans="1:19" s="285" customFormat="1" ht="21.75" customHeight="1" x14ac:dyDescent="0.2">
      <c r="A160" s="90"/>
      <c r="B160" s="256">
        <v>149</v>
      </c>
      <c r="C160" s="284" t="s">
        <v>134</v>
      </c>
      <c r="D160" s="290" t="s">
        <v>135</v>
      </c>
      <c r="E160" s="219" t="s">
        <v>79</v>
      </c>
      <c r="F160" s="219" t="s">
        <v>12</v>
      </c>
      <c r="G160" s="257">
        <f>200-H160-I160-J160-K160-L160-M160-N160-O160-P160-Q160-R160-S160</f>
        <v>161</v>
      </c>
      <c r="H160" s="260" t="s">
        <v>296</v>
      </c>
      <c r="I160" s="261" t="s">
        <v>305</v>
      </c>
      <c r="J160" s="258" t="s">
        <v>327</v>
      </c>
      <c r="K160" s="258" t="s">
        <v>307</v>
      </c>
      <c r="L160" s="262"/>
      <c r="M160" s="262"/>
      <c r="N160" s="262"/>
      <c r="O160" s="262"/>
      <c r="P160" s="262"/>
      <c r="Q160" s="262"/>
      <c r="R160" s="262"/>
      <c r="S160" s="262"/>
    </row>
    <row r="161" spans="1:19" s="285" customFormat="1" ht="21.75" customHeight="1" x14ac:dyDescent="0.2">
      <c r="A161" s="90"/>
      <c r="B161" s="256">
        <v>150</v>
      </c>
      <c r="C161" s="284" t="s">
        <v>157</v>
      </c>
      <c r="D161" s="284" t="s">
        <v>158</v>
      </c>
      <c r="E161" s="219" t="s">
        <v>79</v>
      </c>
      <c r="F161" s="219" t="s">
        <v>7</v>
      </c>
      <c r="G161" s="257">
        <f>200-H161-I161-J161-K161-L161-M161-N161-O161-P161-Q161-R161-S161</f>
        <v>161</v>
      </c>
      <c r="H161" s="258" t="s">
        <v>306</v>
      </c>
      <c r="I161" s="258" t="s">
        <v>309</v>
      </c>
      <c r="J161" s="258" t="s">
        <v>307</v>
      </c>
      <c r="K161" s="258" t="s">
        <v>307</v>
      </c>
      <c r="L161" s="258"/>
      <c r="M161" s="258"/>
      <c r="N161" s="258"/>
      <c r="O161" s="258"/>
      <c r="P161" s="258"/>
      <c r="Q161" s="258"/>
      <c r="R161" s="258"/>
      <c r="S161" s="258"/>
    </row>
    <row r="162" spans="1:19" s="285" customFormat="1" ht="21.75" customHeight="1" x14ac:dyDescent="0.2">
      <c r="A162" s="90"/>
      <c r="B162" s="256">
        <v>151</v>
      </c>
      <c r="C162" s="284" t="s">
        <v>323</v>
      </c>
      <c r="D162" s="284" t="s">
        <v>65</v>
      </c>
      <c r="E162" s="219" t="s">
        <v>79</v>
      </c>
      <c r="F162" s="219" t="s">
        <v>12</v>
      </c>
      <c r="G162" s="257">
        <f>200-H162-I162-J162-K162-L162-M162-N162-O162-P162-Q162-R162-S162</f>
        <v>160</v>
      </c>
      <c r="H162" s="258" t="s">
        <v>307</v>
      </c>
      <c r="I162" s="258" t="s">
        <v>295</v>
      </c>
      <c r="J162" s="258" t="s">
        <v>296</v>
      </c>
      <c r="K162" s="258" t="s">
        <v>307</v>
      </c>
      <c r="L162" s="258"/>
      <c r="M162" s="258"/>
      <c r="N162" s="258"/>
      <c r="O162" s="258" t="s">
        <v>554</v>
      </c>
      <c r="P162" s="258" t="s">
        <v>549</v>
      </c>
      <c r="Q162" s="258" t="s">
        <v>564</v>
      </c>
      <c r="R162" s="258" t="s">
        <v>494</v>
      </c>
      <c r="S162" s="258"/>
    </row>
    <row r="163" spans="1:19" s="285" customFormat="1" ht="21.75" customHeight="1" x14ac:dyDescent="0.2">
      <c r="A163" s="90"/>
      <c r="B163" s="256">
        <v>152</v>
      </c>
      <c r="C163" s="284" t="s">
        <v>129</v>
      </c>
      <c r="D163" s="284" t="s">
        <v>130</v>
      </c>
      <c r="E163" s="219" t="s">
        <v>79</v>
      </c>
      <c r="F163" s="219" t="s">
        <v>28</v>
      </c>
      <c r="G163" s="257">
        <f>200-H163-I163-J163-K163-L163-M163-N163-O163-P163-Q163-R163-S163</f>
        <v>159</v>
      </c>
      <c r="H163" s="260" t="s">
        <v>278</v>
      </c>
      <c r="I163" s="261" t="s">
        <v>308</v>
      </c>
      <c r="J163" s="258" t="s">
        <v>307</v>
      </c>
      <c r="K163" s="258" t="s">
        <v>283</v>
      </c>
      <c r="L163" s="262"/>
      <c r="M163" s="262"/>
      <c r="N163" s="262"/>
      <c r="O163" s="262">
        <v>-2</v>
      </c>
      <c r="P163" s="262"/>
      <c r="Q163" s="262">
        <v>4</v>
      </c>
      <c r="R163" s="262">
        <v>4</v>
      </c>
      <c r="S163" s="262"/>
    </row>
    <row r="164" spans="1:19" s="285" customFormat="1" ht="21.75" customHeight="1" x14ac:dyDescent="0.2">
      <c r="A164" s="90"/>
      <c r="B164" s="256">
        <v>153</v>
      </c>
      <c r="C164" s="284" t="s">
        <v>102</v>
      </c>
      <c r="D164" s="284" t="s">
        <v>103</v>
      </c>
      <c r="E164" s="219" t="s">
        <v>79</v>
      </c>
      <c r="F164" s="102" t="s">
        <v>28</v>
      </c>
      <c r="G164" s="257">
        <f>200-H164-I164-J164-K164-L164-M164-N164-O164-P164-Q164-R164-S164</f>
        <v>159</v>
      </c>
      <c r="H164" s="260" t="s">
        <v>273</v>
      </c>
      <c r="I164" s="261" t="s">
        <v>300</v>
      </c>
      <c r="J164" s="258" t="s">
        <v>286</v>
      </c>
      <c r="K164" s="258" t="s">
        <v>286</v>
      </c>
      <c r="L164" s="262"/>
      <c r="M164" s="262"/>
      <c r="N164" s="262">
        <v>1</v>
      </c>
      <c r="O164" s="262">
        <v>3</v>
      </c>
      <c r="P164" s="262">
        <v>6</v>
      </c>
      <c r="Q164" s="262">
        <v>3</v>
      </c>
      <c r="R164" s="262">
        <v>4</v>
      </c>
      <c r="S164" s="262"/>
    </row>
    <row r="165" spans="1:19" s="291" customFormat="1" ht="21.75" customHeight="1" x14ac:dyDescent="0.2">
      <c r="A165" s="90"/>
      <c r="B165" s="256">
        <v>154</v>
      </c>
      <c r="C165" s="284" t="s">
        <v>151</v>
      </c>
      <c r="D165" s="284" t="s">
        <v>30</v>
      </c>
      <c r="E165" s="219" t="s">
        <v>79</v>
      </c>
      <c r="F165" s="219" t="s">
        <v>12</v>
      </c>
      <c r="G165" s="257">
        <f>200-H165-I165-J165-K165-L165-M165-N165-O165-P165-Q165-R165-S165</f>
        <v>159</v>
      </c>
      <c r="H165" s="258" t="s">
        <v>276</v>
      </c>
      <c r="I165" s="258" t="s">
        <v>305</v>
      </c>
      <c r="J165" s="258" t="s">
        <v>295</v>
      </c>
      <c r="K165" s="258" t="s">
        <v>307</v>
      </c>
      <c r="L165" s="258"/>
      <c r="M165" s="258"/>
      <c r="N165" s="258"/>
      <c r="O165" s="258"/>
      <c r="P165" s="258"/>
      <c r="Q165" s="258"/>
      <c r="R165" s="258"/>
      <c r="S165" s="258"/>
    </row>
    <row r="166" spans="1:19" s="291" customFormat="1" ht="21.75" customHeight="1" x14ac:dyDescent="0.2">
      <c r="A166" s="90"/>
      <c r="B166" s="256">
        <v>155</v>
      </c>
      <c r="C166" s="290" t="s">
        <v>140</v>
      </c>
      <c r="D166" s="290" t="s">
        <v>58</v>
      </c>
      <c r="E166" s="219" t="s">
        <v>79</v>
      </c>
      <c r="F166" s="219" t="s">
        <v>7</v>
      </c>
      <c r="G166" s="257">
        <f>200-H166-I166-J166-K166-L166-M166-N166-O166-P166-Q166-R166-S166</f>
        <v>159</v>
      </c>
      <c r="H166" s="260" t="s">
        <v>286</v>
      </c>
      <c r="I166" s="261" t="s">
        <v>311</v>
      </c>
      <c r="J166" s="258" t="s">
        <v>307</v>
      </c>
      <c r="K166" s="258" t="s">
        <v>275</v>
      </c>
      <c r="L166" s="262"/>
      <c r="M166" s="262"/>
      <c r="N166" s="262"/>
      <c r="O166" s="262"/>
      <c r="P166" s="262"/>
      <c r="Q166" s="262"/>
      <c r="R166" s="262"/>
      <c r="S166" s="262"/>
    </row>
    <row r="167" spans="1:19" s="291" customFormat="1" ht="21.75" customHeight="1" x14ac:dyDescent="0.2">
      <c r="A167" s="90"/>
      <c r="B167" s="256">
        <v>156</v>
      </c>
      <c r="C167" s="290" t="s">
        <v>332</v>
      </c>
      <c r="D167" s="306" t="s">
        <v>333</v>
      </c>
      <c r="E167" s="97" t="s">
        <v>61</v>
      </c>
      <c r="F167" s="219" t="s">
        <v>94</v>
      </c>
      <c r="G167" s="257">
        <f>200-H167-I167-J167-K167-L167-M167-N167-O167-P167-Q167-R167-S167</f>
        <v>158</v>
      </c>
      <c r="H167" s="258" t="s">
        <v>307</v>
      </c>
      <c r="I167" s="258" t="s">
        <v>309</v>
      </c>
      <c r="J167" s="258" t="s">
        <v>309</v>
      </c>
      <c r="K167" s="258" t="s">
        <v>307</v>
      </c>
      <c r="L167" s="258"/>
      <c r="M167" s="258"/>
      <c r="N167" s="258"/>
      <c r="O167" s="258"/>
      <c r="P167" s="258"/>
      <c r="Q167" s="258"/>
      <c r="R167" s="258"/>
      <c r="S167" s="258"/>
    </row>
    <row r="168" spans="1:19" s="291" customFormat="1" ht="21.75" customHeight="1" x14ac:dyDescent="0.2">
      <c r="A168" s="90"/>
      <c r="B168" s="256">
        <v>157</v>
      </c>
      <c r="C168" s="290" t="s">
        <v>452</v>
      </c>
      <c r="D168" s="290" t="s">
        <v>329</v>
      </c>
      <c r="E168" s="219" t="s">
        <v>79</v>
      </c>
      <c r="F168" s="219" t="s">
        <v>94</v>
      </c>
      <c r="G168" s="257">
        <f>200-H168-I168-J168-K168-L168-M168-N168-O168-P168-Q168-R168-S168</f>
        <v>157</v>
      </c>
      <c r="H168" s="258" t="s">
        <v>307</v>
      </c>
      <c r="I168" s="258" t="s">
        <v>307</v>
      </c>
      <c r="J168" s="258" t="s">
        <v>348</v>
      </c>
      <c r="K168" s="258" t="s">
        <v>307</v>
      </c>
      <c r="L168" s="258"/>
      <c r="M168" s="258"/>
      <c r="N168" s="258"/>
      <c r="O168" s="258"/>
      <c r="P168" s="258"/>
      <c r="Q168" s="258"/>
      <c r="R168" s="258"/>
      <c r="S168" s="258"/>
    </row>
    <row r="169" spans="1:19" s="291" customFormat="1" ht="21.75" customHeight="1" x14ac:dyDescent="0.2">
      <c r="A169" s="90"/>
      <c r="B169" s="256">
        <v>158</v>
      </c>
      <c r="C169" s="290" t="s">
        <v>334</v>
      </c>
      <c r="D169" s="290" t="s">
        <v>80</v>
      </c>
      <c r="E169" s="219" t="s">
        <v>79</v>
      </c>
      <c r="F169" s="219" t="s">
        <v>37</v>
      </c>
      <c r="G169" s="257">
        <f>200-H169-I169-J169-K169-L169-M169-N169-O169-P169-Q169-R169-S169</f>
        <v>151</v>
      </c>
      <c r="H169" s="258" t="s">
        <v>307</v>
      </c>
      <c r="I169" s="258" t="s">
        <v>310</v>
      </c>
      <c r="J169" s="258" t="s">
        <v>290</v>
      </c>
      <c r="K169" s="258" t="s">
        <v>273</v>
      </c>
      <c r="L169" s="258"/>
      <c r="M169" s="258"/>
      <c r="N169" s="258"/>
      <c r="O169" s="258"/>
      <c r="P169" s="258"/>
      <c r="Q169" s="258"/>
      <c r="R169" s="258" t="s">
        <v>564</v>
      </c>
      <c r="S169" s="258"/>
    </row>
    <row r="170" spans="1:19" s="291" customFormat="1" ht="21.75" customHeight="1" x14ac:dyDescent="0.2">
      <c r="A170" s="90"/>
      <c r="B170" s="256">
        <v>159</v>
      </c>
      <c r="C170" s="290" t="s">
        <v>342</v>
      </c>
      <c r="D170" s="290" t="s">
        <v>318</v>
      </c>
      <c r="E170" s="219" t="s">
        <v>79</v>
      </c>
      <c r="F170" s="219" t="s">
        <v>94</v>
      </c>
      <c r="G170" s="257">
        <f>200-H170-I170-J170-K170-L170-M170-N170-O170-P170-Q170-R170-S170</f>
        <v>144</v>
      </c>
      <c r="H170" s="258" t="s">
        <v>307</v>
      </c>
      <c r="I170" s="258" t="s">
        <v>341</v>
      </c>
      <c r="J170" s="258" t="s">
        <v>341</v>
      </c>
      <c r="K170" s="259" t="s">
        <v>307</v>
      </c>
      <c r="L170" s="258"/>
      <c r="M170" s="258"/>
      <c r="N170" s="258"/>
      <c r="O170" s="258"/>
      <c r="P170" s="258"/>
      <c r="Q170" s="258"/>
      <c r="R170" s="258"/>
      <c r="S170" s="258"/>
    </row>
    <row r="171" spans="1:19" s="291" customFormat="1" ht="21.75" customHeight="1" x14ac:dyDescent="0.2">
      <c r="A171" s="90"/>
      <c r="B171" s="256">
        <v>160</v>
      </c>
      <c r="C171" s="290" t="s">
        <v>145</v>
      </c>
      <c r="D171" s="290" t="s">
        <v>146</v>
      </c>
      <c r="E171" s="97" t="s">
        <v>61</v>
      </c>
      <c r="F171" s="219" t="s">
        <v>16</v>
      </c>
      <c r="G171" s="257">
        <f>200-H171-I171-J171-K171-L171-M171-N171-O171-P171-Q171-R171-S171</f>
        <v>143</v>
      </c>
      <c r="H171" s="260" t="s">
        <v>285</v>
      </c>
      <c r="I171" s="261" t="s">
        <v>290</v>
      </c>
      <c r="J171" s="258" t="s">
        <v>273</v>
      </c>
      <c r="K171" s="258" t="s">
        <v>286</v>
      </c>
      <c r="L171" s="262"/>
      <c r="M171" s="262">
        <v>0</v>
      </c>
      <c r="N171" s="262">
        <v>6</v>
      </c>
      <c r="O171" s="262">
        <v>3</v>
      </c>
      <c r="P171" s="262">
        <v>2</v>
      </c>
      <c r="Q171" s="262">
        <v>15</v>
      </c>
      <c r="R171" s="262"/>
      <c r="S171" s="262"/>
    </row>
    <row r="172" spans="1:19" s="291" customFormat="1" ht="21.75" customHeight="1" x14ac:dyDescent="0.2">
      <c r="A172" s="90"/>
      <c r="B172" s="256">
        <v>161</v>
      </c>
      <c r="C172" s="290" t="s">
        <v>70</v>
      </c>
      <c r="D172" s="312" t="s">
        <v>24</v>
      </c>
      <c r="E172" s="219" t="s">
        <v>79</v>
      </c>
      <c r="F172" s="219" t="s">
        <v>16</v>
      </c>
      <c r="G172" s="257">
        <f>200-H172-I172-J172-K172-L172-M172-N172-O172-P172-Q172-R172-S172</f>
        <v>142</v>
      </c>
      <c r="H172" s="258">
        <v>-6</v>
      </c>
      <c r="I172" s="258" t="s">
        <v>285</v>
      </c>
      <c r="J172" s="258" t="s">
        <v>495</v>
      </c>
      <c r="K172" s="258" t="s">
        <v>307</v>
      </c>
      <c r="L172" s="258"/>
      <c r="M172" s="258"/>
      <c r="N172" s="258"/>
      <c r="O172" s="258"/>
      <c r="P172" s="258"/>
      <c r="Q172" s="258" t="s">
        <v>500</v>
      </c>
      <c r="R172" s="258"/>
      <c r="S172" s="258"/>
    </row>
    <row r="173" spans="1:19" s="291" customFormat="1" ht="21.75" customHeight="1" x14ac:dyDescent="0.2">
      <c r="A173" s="90"/>
      <c r="B173" s="256">
        <v>162</v>
      </c>
      <c r="C173" s="290" t="s">
        <v>96</v>
      </c>
      <c r="D173" s="312" t="s">
        <v>30</v>
      </c>
      <c r="E173" s="97" t="s">
        <v>61</v>
      </c>
      <c r="F173" s="219" t="s">
        <v>97</v>
      </c>
      <c r="G173" s="257">
        <f>200-H173-I173-J173-K173-L173-M173-N173-O173-P173-Q173-R173-S173</f>
        <v>142</v>
      </c>
      <c r="H173" s="260" t="s">
        <v>270</v>
      </c>
      <c r="I173" s="261" t="s">
        <v>290</v>
      </c>
      <c r="J173" s="258" t="s">
        <v>286</v>
      </c>
      <c r="K173" s="258" t="s">
        <v>302</v>
      </c>
      <c r="L173" s="262">
        <v>1</v>
      </c>
      <c r="M173" s="262">
        <v>5</v>
      </c>
      <c r="N173" s="262"/>
      <c r="O173" s="262">
        <v>8</v>
      </c>
      <c r="P173" s="262">
        <v>4</v>
      </c>
      <c r="Q173" s="262">
        <v>5</v>
      </c>
      <c r="R173" s="262">
        <v>3</v>
      </c>
      <c r="S173" s="258"/>
    </row>
    <row r="174" spans="1:19" s="291" customFormat="1" ht="21.75" customHeight="1" x14ac:dyDescent="0.2">
      <c r="A174" s="90"/>
      <c r="B174" s="256">
        <v>163</v>
      </c>
      <c r="C174" s="290" t="s">
        <v>149</v>
      </c>
      <c r="D174" s="312" t="s">
        <v>24</v>
      </c>
      <c r="E174" s="219" t="s">
        <v>79</v>
      </c>
      <c r="F174" s="219" t="s">
        <v>18</v>
      </c>
      <c r="G174" s="257">
        <f>200-H174-I174-J174-K174-L174-M174-N174-O174-P174-Q174-R174-S174</f>
        <v>139</v>
      </c>
      <c r="H174" s="258" t="s">
        <v>299</v>
      </c>
      <c r="I174" s="258" t="s">
        <v>312</v>
      </c>
      <c r="J174" s="258" t="s">
        <v>300</v>
      </c>
      <c r="K174" s="258" t="s">
        <v>283</v>
      </c>
      <c r="L174" s="258" t="s">
        <v>548</v>
      </c>
      <c r="M174" s="258" t="s">
        <v>548</v>
      </c>
      <c r="N174" s="258" t="s">
        <v>551</v>
      </c>
      <c r="O174" s="258"/>
      <c r="P174" s="258"/>
      <c r="Q174" s="258"/>
      <c r="R174" s="258" t="s">
        <v>623</v>
      </c>
      <c r="S174" s="262"/>
    </row>
    <row r="175" spans="1:19" s="313" customFormat="1" ht="21.75" customHeight="1" x14ac:dyDescent="0.2">
      <c r="A175" s="90"/>
      <c r="B175" s="256">
        <v>164</v>
      </c>
      <c r="C175" s="312" t="s">
        <v>107</v>
      </c>
      <c r="D175" s="312" t="s">
        <v>9</v>
      </c>
      <c r="E175" s="219" t="s">
        <v>79</v>
      </c>
      <c r="F175" s="219" t="s">
        <v>28</v>
      </c>
      <c r="G175" s="257">
        <f>200-H175-I175-J175-K175-L175-M175-N175-O175-P175-Q175-R175-S175</f>
        <v>139</v>
      </c>
      <c r="H175" s="258" t="s">
        <v>307</v>
      </c>
      <c r="I175" s="258" t="s">
        <v>312</v>
      </c>
      <c r="J175" s="258" t="s">
        <v>296</v>
      </c>
      <c r="K175" s="258" t="s">
        <v>325</v>
      </c>
      <c r="L175" s="258"/>
      <c r="M175" s="258"/>
      <c r="N175" s="258" t="s">
        <v>550</v>
      </c>
      <c r="O175" s="258"/>
      <c r="P175" s="258" t="s">
        <v>564</v>
      </c>
      <c r="Q175" s="258"/>
      <c r="R175" s="258"/>
      <c r="S175" s="258"/>
    </row>
    <row r="176" spans="1:19" s="313" customFormat="1" ht="21.75" customHeight="1" x14ac:dyDescent="0.2">
      <c r="A176" s="90"/>
      <c r="B176" s="256">
        <v>165</v>
      </c>
      <c r="C176" s="312" t="s">
        <v>166</v>
      </c>
      <c r="D176" s="312" t="s">
        <v>108</v>
      </c>
      <c r="E176" s="100" t="s">
        <v>88</v>
      </c>
      <c r="F176" s="219" t="s">
        <v>71</v>
      </c>
      <c r="G176" s="257">
        <f>200-H176-I176-J176-K176-L176-M176-N176-O176-P176-Q176-R176-S176</f>
        <v>134</v>
      </c>
      <c r="H176" s="258" t="s">
        <v>320</v>
      </c>
      <c r="I176" s="258" t="s">
        <v>307</v>
      </c>
      <c r="J176" s="258" t="s">
        <v>307</v>
      </c>
      <c r="K176" s="258" t="s">
        <v>307</v>
      </c>
      <c r="L176" s="258"/>
      <c r="M176" s="258"/>
      <c r="N176" s="258"/>
      <c r="O176" s="258"/>
      <c r="P176" s="258"/>
      <c r="Q176" s="258"/>
      <c r="R176" s="258"/>
      <c r="S176" s="258"/>
    </row>
    <row r="177" spans="1:19" s="313" customFormat="1" ht="21.75" customHeight="1" x14ac:dyDescent="0.2">
      <c r="A177" s="90"/>
      <c r="B177" s="256">
        <v>166</v>
      </c>
      <c r="C177" s="312" t="s">
        <v>508</v>
      </c>
      <c r="D177" s="312" t="s">
        <v>509</v>
      </c>
      <c r="E177" s="219" t="s">
        <v>79</v>
      </c>
      <c r="F177" s="219" t="s">
        <v>94</v>
      </c>
      <c r="G177" s="257">
        <f>200-H177-I177-J177-K177-L177-M177-N177-O177-P177-Q177-R177-S177</f>
        <v>132</v>
      </c>
      <c r="H177" s="258" t="s">
        <v>307</v>
      </c>
      <c r="I177" s="258" t="s">
        <v>307</v>
      </c>
      <c r="J177" s="258" t="s">
        <v>307</v>
      </c>
      <c r="K177" s="258" t="s">
        <v>302</v>
      </c>
      <c r="L177" s="258"/>
      <c r="M177" s="258"/>
      <c r="N177" s="258" t="s">
        <v>624</v>
      </c>
      <c r="O177" s="258" t="s">
        <v>558</v>
      </c>
      <c r="P177" s="258" t="s">
        <v>565</v>
      </c>
      <c r="Q177" s="258" t="s">
        <v>561</v>
      </c>
      <c r="R177" s="258" t="s">
        <v>624</v>
      </c>
      <c r="S177" s="258"/>
    </row>
    <row r="178" spans="1:19" s="313" customFormat="1" ht="21.75" customHeight="1" x14ac:dyDescent="0.2">
      <c r="A178" s="90"/>
      <c r="B178" s="256">
        <v>167</v>
      </c>
      <c r="C178" s="312" t="s">
        <v>136</v>
      </c>
      <c r="D178" s="312" t="s">
        <v>137</v>
      </c>
      <c r="E178" s="219" t="s">
        <v>79</v>
      </c>
      <c r="F178" s="102" t="s">
        <v>7</v>
      </c>
      <c r="G178" s="257">
        <f>200-H178-I178-J178-K178-L178-M178-N178-O178-P178-Q178-R178-S178</f>
        <v>126</v>
      </c>
      <c r="H178" s="260" t="s">
        <v>296</v>
      </c>
      <c r="I178" s="261" t="s">
        <v>309</v>
      </c>
      <c r="J178" s="258" t="s">
        <v>312</v>
      </c>
      <c r="K178" s="258" t="s">
        <v>276</v>
      </c>
      <c r="L178" s="262">
        <v>1</v>
      </c>
      <c r="M178" s="262">
        <v>11</v>
      </c>
      <c r="N178" s="262"/>
      <c r="O178" s="262"/>
      <c r="P178" s="262"/>
      <c r="Q178" s="262"/>
      <c r="R178" s="262"/>
      <c r="S178" s="262"/>
    </row>
    <row r="179" spans="1:19" s="313" customFormat="1" ht="21.75" customHeight="1" x14ac:dyDescent="0.2">
      <c r="A179" s="90"/>
      <c r="B179" s="256">
        <v>168</v>
      </c>
      <c r="C179" s="312" t="s">
        <v>107</v>
      </c>
      <c r="D179" s="312" t="s">
        <v>108</v>
      </c>
      <c r="E179" s="100" t="s">
        <v>88</v>
      </c>
      <c r="F179" s="219" t="s">
        <v>25</v>
      </c>
      <c r="G179" s="257">
        <f>200-H179-I179-J179-K179-L179-M179-N179-O179-P179-Q179-R179-S179</f>
        <v>124</v>
      </c>
      <c r="H179" s="260" t="s">
        <v>273</v>
      </c>
      <c r="I179" s="261" t="s">
        <v>290</v>
      </c>
      <c r="J179" s="258" t="s">
        <v>299</v>
      </c>
      <c r="K179" s="258" t="s">
        <v>286</v>
      </c>
      <c r="L179" s="262">
        <v>5</v>
      </c>
      <c r="M179" s="262">
        <v>0</v>
      </c>
      <c r="N179" s="262">
        <v>13</v>
      </c>
      <c r="O179" s="262"/>
      <c r="P179" s="262">
        <v>6</v>
      </c>
      <c r="Q179" s="262">
        <v>12</v>
      </c>
      <c r="R179" s="262">
        <v>8</v>
      </c>
      <c r="S179" s="262"/>
    </row>
    <row r="180" spans="1:19" s="313" customFormat="1" ht="21.75" customHeight="1" x14ac:dyDescent="0.2">
      <c r="A180" s="90"/>
      <c r="B180" s="256">
        <v>169</v>
      </c>
      <c r="C180" s="312" t="s">
        <v>445</v>
      </c>
      <c r="D180" s="312" t="s">
        <v>58</v>
      </c>
      <c r="E180" s="100" t="s">
        <v>88</v>
      </c>
      <c r="F180" s="219" t="s">
        <v>97</v>
      </c>
      <c r="G180" s="257">
        <f>200-H180-I180-J180-K180-L180-M180-N180-O180-P180-Q180-R180-S180</f>
        <v>113</v>
      </c>
      <c r="H180" s="258" t="s">
        <v>312</v>
      </c>
      <c r="I180" s="258" t="s">
        <v>307</v>
      </c>
      <c r="J180" s="258" t="s">
        <v>284</v>
      </c>
      <c r="K180" s="258" t="s">
        <v>305</v>
      </c>
      <c r="L180" s="258"/>
      <c r="M180" s="258"/>
      <c r="N180" s="258" t="s">
        <v>561</v>
      </c>
      <c r="O180" s="258"/>
      <c r="P180" s="258"/>
      <c r="Q180" s="258" t="s">
        <v>563</v>
      </c>
      <c r="R180" s="258"/>
      <c r="S180" s="258"/>
    </row>
    <row r="181" spans="1:19" s="313" customFormat="1" ht="21.75" customHeight="1" x14ac:dyDescent="0.2">
      <c r="A181" s="90"/>
      <c r="B181" s="256">
        <v>170</v>
      </c>
      <c r="C181" s="312" t="s">
        <v>138</v>
      </c>
      <c r="D181" s="104" t="s">
        <v>139</v>
      </c>
      <c r="E181" s="97" t="s">
        <v>61</v>
      </c>
      <c r="F181" s="219" t="s">
        <v>16</v>
      </c>
      <c r="G181" s="257">
        <v>100</v>
      </c>
      <c r="H181" s="260" t="s">
        <v>286</v>
      </c>
      <c r="I181" s="261" t="s">
        <v>310</v>
      </c>
      <c r="J181" s="258" t="s">
        <v>327</v>
      </c>
      <c r="K181" s="258" t="s">
        <v>286</v>
      </c>
      <c r="L181" s="262">
        <v>8</v>
      </c>
      <c r="M181" s="262">
        <v>14</v>
      </c>
      <c r="N181" s="262"/>
      <c r="O181" s="262">
        <v>19</v>
      </c>
      <c r="P181" s="262">
        <v>10</v>
      </c>
      <c r="Q181" s="262"/>
      <c r="R181" s="262">
        <v>16</v>
      </c>
      <c r="S181" s="262"/>
    </row>
    <row r="182" spans="1:19" ht="21" customHeight="1" x14ac:dyDescent="0.2">
      <c r="A182" s="90"/>
      <c r="C182" s="247"/>
      <c r="D182" s="247"/>
      <c r="E182" s="3"/>
      <c r="F182" s="3"/>
      <c r="G182" s="3"/>
      <c r="H182" s="263"/>
      <c r="I182" s="263"/>
      <c r="J182" s="263"/>
      <c r="K182" s="263"/>
      <c r="L182" s="263"/>
      <c r="M182" s="263"/>
      <c r="N182" s="263"/>
      <c r="O182" s="263"/>
      <c r="P182" s="263"/>
      <c r="Q182" s="263"/>
      <c r="R182" s="263"/>
      <c r="S182" s="263"/>
    </row>
    <row r="183" spans="1:19" ht="21" customHeight="1" x14ac:dyDescent="0.2">
      <c r="A183" s="90"/>
      <c r="B183" s="96">
        <v>1</v>
      </c>
      <c r="C183" s="247" t="s">
        <v>621</v>
      </c>
      <c r="D183" s="247" t="s">
        <v>77</v>
      </c>
      <c r="E183" s="107" t="s">
        <v>92</v>
      </c>
      <c r="F183" s="219" t="s">
        <v>622</v>
      </c>
      <c r="G183" s="194">
        <f t="shared" ref="G183:G205" si="0">200-H183-I183-J183-K183-L183-M183-N183-O183-P183-Q183-R183-S183</f>
        <v>208</v>
      </c>
      <c r="H183" s="264"/>
      <c r="I183" s="264"/>
      <c r="J183" s="264"/>
      <c r="K183" s="264"/>
      <c r="L183" s="265"/>
      <c r="M183" s="265"/>
      <c r="N183" s="265" t="s">
        <v>497</v>
      </c>
      <c r="O183" s="265"/>
      <c r="P183" s="265"/>
      <c r="Q183" s="265" t="s">
        <v>491</v>
      </c>
      <c r="R183" s="265"/>
      <c r="S183" s="265"/>
    </row>
    <row r="184" spans="1:19" ht="21" customHeight="1" x14ac:dyDescent="0.2">
      <c r="A184" s="90"/>
      <c r="B184" s="96">
        <v>2</v>
      </c>
      <c r="C184" s="247" t="s">
        <v>8</v>
      </c>
      <c r="D184" s="247" t="s">
        <v>91</v>
      </c>
      <c r="E184" s="107" t="s">
        <v>92</v>
      </c>
      <c r="F184" s="219" t="s">
        <v>7</v>
      </c>
      <c r="G184" s="194">
        <f>200-H184-I184-J184-K184-L184-M184-N184-O184-P184-Q184-R184-S184</f>
        <v>208</v>
      </c>
      <c r="H184" s="14">
        <v>0</v>
      </c>
      <c r="I184" s="14" t="s">
        <v>273</v>
      </c>
      <c r="J184" s="14" t="s">
        <v>500</v>
      </c>
      <c r="K184" s="14" t="s">
        <v>491</v>
      </c>
      <c r="L184" s="195" t="s">
        <v>307</v>
      </c>
      <c r="M184" s="195" t="s">
        <v>498</v>
      </c>
      <c r="N184" s="195" t="s">
        <v>498</v>
      </c>
      <c r="O184" s="195" t="s">
        <v>554</v>
      </c>
      <c r="P184" s="195" t="s">
        <v>599</v>
      </c>
      <c r="Q184" s="195" t="s">
        <v>564</v>
      </c>
      <c r="R184" s="195" t="s">
        <v>490</v>
      </c>
      <c r="S184" s="195"/>
    </row>
    <row r="185" spans="1:19" ht="21" customHeight="1" x14ac:dyDescent="0.2">
      <c r="A185" s="90"/>
      <c r="B185" s="96">
        <v>3</v>
      </c>
      <c r="C185" s="247" t="s">
        <v>147</v>
      </c>
      <c r="D185" s="247" t="s">
        <v>148</v>
      </c>
      <c r="E185" s="107" t="s">
        <v>92</v>
      </c>
      <c r="F185" s="219" t="s">
        <v>28</v>
      </c>
      <c r="G185" s="194">
        <f>200-H185-I185-J185-K185-L185-M185-N185-O185-P185-Q185-R185-S185</f>
        <v>190</v>
      </c>
      <c r="H185" s="14" t="s">
        <v>299</v>
      </c>
      <c r="I185" s="14"/>
      <c r="J185" s="14"/>
      <c r="K185" s="14"/>
      <c r="L185" s="195"/>
      <c r="M185" s="195"/>
      <c r="N185" s="195"/>
      <c r="O185" s="195"/>
      <c r="P185" s="195"/>
      <c r="Q185" s="195"/>
      <c r="R185" s="195"/>
      <c r="S185" s="195"/>
    </row>
    <row r="186" spans="1:19" ht="21" customHeight="1" x14ac:dyDescent="0.2">
      <c r="A186" s="90"/>
      <c r="B186" s="96">
        <v>4</v>
      </c>
      <c r="C186" s="247" t="s">
        <v>519</v>
      </c>
      <c r="D186" s="247" t="s">
        <v>520</v>
      </c>
      <c r="E186" s="107" t="s">
        <v>92</v>
      </c>
      <c r="F186" s="219" t="s">
        <v>521</v>
      </c>
      <c r="G186" s="194">
        <f>200-H186-I186-J186-K186-L186-M186-N186-O186-P186-Q186-R186-S186</f>
        <v>183</v>
      </c>
      <c r="H186" s="14"/>
      <c r="I186" s="14"/>
      <c r="J186" s="14"/>
      <c r="K186" s="14" t="s">
        <v>325</v>
      </c>
      <c r="L186" s="195"/>
      <c r="M186" s="195"/>
      <c r="N186" s="195"/>
      <c r="O186" s="195"/>
      <c r="P186" s="195"/>
      <c r="Q186" s="195"/>
      <c r="R186" s="195"/>
      <c r="S186" s="195"/>
    </row>
    <row r="187" spans="1:19" ht="21" customHeight="1" x14ac:dyDescent="0.2">
      <c r="A187" s="90"/>
      <c r="B187" s="96">
        <v>5</v>
      </c>
      <c r="C187" s="247" t="s">
        <v>576</v>
      </c>
      <c r="D187" s="247" t="s">
        <v>304</v>
      </c>
      <c r="E187" s="107" t="s">
        <v>92</v>
      </c>
      <c r="F187" s="219" t="s">
        <v>12</v>
      </c>
      <c r="G187" s="194">
        <f>200-H187-I187-J187-K187-L187-M187-N187-O187-P187-Q187-R187-S187</f>
        <v>183</v>
      </c>
      <c r="H187" s="14"/>
      <c r="I187" s="14"/>
      <c r="J187" s="14"/>
      <c r="K187" s="14"/>
      <c r="L187" s="195" t="s">
        <v>577</v>
      </c>
      <c r="M187" s="195"/>
      <c r="N187" s="195"/>
      <c r="O187" s="195"/>
      <c r="P187" s="195"/>
      <c r="Q187" s="195"/>
      <c r="R187" s="195"/>
      <c r="S187" s="195"/>
    </row>
    <row r="188" spans="1:19" ht="21" customHeight="1" x14ac:dyDescent="0.2">
      <c r="A188" s="90"/>
      <c r="B188" s="96">
        <v>6</v>
      </c>
      <c r="C188" s="247" t="s">
        <v>606</v>
      </c>
      <c r="D188" s="247" t="s">
        <v>344</v>
      </c>
      <c r="E188" s="106" t="s">
        <v>86</v>
      </c>
      <c r="F188" s="219" t="s">
        <v>94</v>
      </c>
      <c r="G188" s="194">
        <f>200-H188-I188-J188-K188-L188-M188-N188-O188-P188-Q188-R188-S188</f>
        <v>181</v>
      </c>
      <c r="H188" s="14" t="s">
        <v>307</v>
      </c>
      <c r="I188" s="14" t="s">
        <v>307</v>
      </c>
      <c r="J188" s="14" t="s">
        <v>307</v>
      </c>
      <c r="K188" s="14" t="s">
        <v>307</v>
      </c>
      <c r="L188" s="195" t="s">
        <v>307</v>
      </c>
      <c r="M188" s="195" t="s">
        <v>607</v>
      </c>
      <c r="N188" s="195"/>
      <c r="O188" s="195"/>
      <c r="P188" s="195"/>
      <c r="Q188" s="195"/>
      <c r="R188" s="195"/>
      <c r="S188" s="195"/>
    </row>
    <row r="189" spans="1:19" ht="21" customHeight="1" x14ac:dyDescent="0.2">
      <c r="A189" s="90"/>
      <c r="B189" s="96">
        <v>7</v>
      </c>
      <c r="C189" s="247" t="s">
        <v>164</v>
      </c>
      <c r="D189" s="247" t="s">
        <v>77</v>
      </c>
      <c r="E189" s="107" t="s">
        <v>92</v>
      </c>
      <c r="F189" s="219" t="s">
        <v>94</v>
      </c>
      <c r="G189" s="194">
        <f>200-H189-I189-J189-K189-L189-M189-N189-O189-P189-Q189-R189-S189</f>
        <v>180</v>
      </c>
      <c r="H189" s="14" t="s">
        <v>319</v>
      </c>
      <c r="I189" s="14"/>
      <c r="J189" s="14"/>
      <c r="K189" s="14"/>
      <c r="L189" s="195"/>
      <c r="M189" s="195"/>
      <c r="N189" s="195"/>
      <c r="O189" s="195"/>
      <c r="P189" s="195"/>
      <c r="Q189" s="195"/>
      <c r="R189" s="195"/>
      <c r="S189" s="195"/>
    </row>
    <row r="190" spans="1:19" ht="21" customHeight="1" x14ac:dyDescent="0.2">
      <c r="A190" s="90"/>
      <c r="B190" s="96">
        <v>8</v>
      </c>
      <c r="C190" s="247" t="s">
        <v>695</v>
      </c>
      <c r="D190" s="247" t="s">
        <v>696</v>
      </c>
      <c r="E190" s="106" t="s">
        <v>86</v>
      </c>
      <c r="F190" s="219" t="s">
        <v>94</v>
      </c>
      <c r="G190" s="194">
        <f>200-H190-I190-J190-K190-L190-M190-N190-O190-P190-Q190-R190-S190</f>
        <v>178</v>
      </c>
      <c r="H190" s="14" t="s">
        <v>307</v>
      </c>
      <c r="I190" s="14" t="s">
        <v>307</v>
      </c>
      <c r="J190" s="14" t="s">
        <v>307</v>
      </c>
      <c r="K190" s="14" t="s">
        <v>307</v>
      </c>
      <c r="L190" s="195" t="s">
        <v>307</v>
      </c>
      <c r="M190" s="195" t="s">
        <v>307</v>
      </c>
      <c r="N190" s="195" t="s">
        <v>307</v>
      </c>
      <c r="O190" s="195" t="s">
        <v>307</v>
      </c>
      <c r="P190" s="195" t="s">
        <v>307</v>
      </c>
      <c r="Q190" s="195" t="s">
        <v>664</v>
      </c>
      <c r="R190" s="195"/>
      <c r="S190" s="195"/>
    </row>
    <row r="191" spans="1:19" ht="21" customHeight="1" x14ac:dyDescent="0.2">
      <c r="A191" s="90"/>
      <c r="B191" s="96">
        <v>9</v>
      </c>
      <c r="C191" s="247" t="s">
        <v>644</v>
      </c>
      <c r="D191" s="247" t="s">
        <v>77</v>
      </c>
      <c r="E191" s="107" t="s">
        <v>92</v>
      </c>
      <c r="F191" s="219" t="s">
        <v>37</v>
      </c>
      <c r="G191" s="194">
        <f>200-H191-I191-J191-K191-L191-M191-N191-O191-P191-Q191-R191-S191</f>
        <v>172</v>
      </c>
      <c r="H191" s="14"/>
      <c r="I191" s="14"/>
      <c r="J191" s="14"/>
      <c r="K191" s="14"/>
      <c r="L191" s="195"/>
      <c r="M191" s="195"/>
      <c r="N191" s="195" t="s">
        <v>633</v>
      </c>
      <c r="O191" s="195"/>
      <c r="P191" s="195"/>
      <c r="Q191" s="195"/>
      <c r="R191" s="195"/>
      <c r="S191" s="195"/>
    </row>
    <row r="192" spans="1:19" ht="21" customHeight="1" x14ac:dyDescent="0.2">
      <c r="A192" s="90"/>
      <c r="B192" s="96">
        <v>10</v>
      </c>
      <c r="C192" s="247" t="s">
        <v>578</v>
      </c>
      <c r="D192" s="247" t="s">
        <v>579</v>
      </c>
      <c r="E192" s="108" t="s">
        <v>159</v>
      </c>
      <c r="F192" s="219" t="s">
        <v>18</v>
      </c>
      <c r="G192" s="194">
        <f>200-H192-I192-J192-K192-L192-M192-N192-O192-P192-Q192-R192-S192</f>
        <v>166</v>
      </c>
      <c r="H192" s="14"/>
      <c r="I192" s="14"/>
      <c r="J192" s="14"/>
      <c r="K192" s="14"/>
      <c r="L192" s="195" t="s">
        <v>561</v>
      </c>
      <c r="M192" s="195" t="s">
        <v>565</v>
      </c>
      <c r="N192" s="195"/>
      <c r="O192" s="195"/>
      <c r="P192" s="195" t="s">
        <v>564</v>
      </c>
      <c r="Q192" s="195"/>
      <c r="R192" s="195"/>
      <c r="S192" s="195"/>
    </row>
    <row r="193" spans="1:19" ht="21" customHeight="1" x14ac:dyDescent="0.2">
      <c r="A193" s="90"/>
      <c r="B193" s="96">
        <v>11</v>
      </c>
      <c r="C193" s="247" t="s">
        <v>608</v>
      </c>
      <c r="D193" s="247" t="s">
        <v>609</v>
      </c>
      <c r="E193" s="106" t="s">
        <v>86</v>
      </c>
      <c r="F193" s="219" t="s">
        <v>59</v>
      </c>
      <c r="G193" s="194">
        <f>200-H193-I193-J193-K193-L193-M193-N193-O193-P193-Q193-R193-S193</f>
        <v>166</v>
      </c>
      <c r="H193" s="14" t="s">
        <v>307</v>
      </c>
      <c r="I193" s="14" t="s">
        <v>307</v>
      </c>
      <c r="J193" s="14" t="s">
        <v>307</v>
      </c>
      <c r="K193" s="14" t="s">
        <v>307</v>
      </c>
      <c r="L193" s="195" t="s">
        <v>307</v>
      </c>
      <c r="M193" s="195" t="s">
        <v>567</v>
      </c>
      <c r="N193" s="195"/>
      <c r="O193" s="195"/>
      <c r="P193" s="195"/>
      <c r="Q193" s="195"/>
      <c r="R193" s="195"/>
      <c r="S193" s="195"/>
    </row>
    <row r="194" spans="1:19" ht="21" customHeight="1" x14ac:dyDescent="0.2">
      <c r="A194" s="90"/>
      <c r="B194" s="196">
        <v>12</v>
      </c>
      <c r="C194" s="247" t="s">
        <v>570</v>
      </c>
      <c r="D194" s="247" t="s">
        <v>571</v>
      </c>
      <c r="E194" s="106" t="s">
        <v>86</v>
      </c>
      <c r="F194" s="219" t="s">
        <v>28</v>
      </c>
      <c r="G194" s="194">
        <f>200-H194-I194-J194-K194-L194-M194-N194-O194-P194-Q194-R194-S194</f>
        <v>162</v>
      </c>
      <c r="H194" s="14"/>
      <c r="I194" s="14"/>
      <c r="J194" s="14"/>
      <c r="K194" s="14"/>
      <c r="L194" s="195" t="s">
        <v>575</v>
      </c>
      <c r="M194" s="195"/>
      <c r="N194" s="195"/>
      <c r="O194" s="195"/>
      <c r="P194" s="195"/>
      <c r="Q194" s="195"/>
      <c r="R194" s="195"/>
      <c r="S194" s="195"/>
    </row>
    <row r="195" spans="1:19" ht="21" customHeight="1" x14ac:dyDescent="0.2">
      <c r="A195" s="90"/>
      <c r="B195" s="196">
        <v>13</v>
      </c>
      <c r="C195" s="247" t="s">
        <v>642</v>
      </c>
      <c r="D195" s="247" t="s">
        <v>643</v>
      </c>
      <c r="E195" s="106" t="s">
        <v>86</v>
      </c>
      <c r="F195" s="219" t="s">
        <v>622</v>
      </c>
      <c r="G195" s="194">
        <f>200-H195-I195-J195-K195-L195-M195-N195-O195-P195-Q195-R195-S195</f>
        <v>161</v>
      </c>
      <c r="H195" s="14"/>
      <c r="I195" s="14"/>
      <c r="J195" s="14"/>
      <c r="K195" s="14"/>
      <c r="L195" s="195"/>
      <c r="M195" s="195"/>
      <c r="N195" s="195" t="s">
        <v>624</v>
      </c>
      <c r="O195" s="195"/>
      <c r="P195" s="195" t="s">
        <v>607</v>
      </c>
      <c r="Q195" s="195"/>
      <c r="R195" s="195" t="s">
        <v>558</v>
      </c>
      <c r="S195" s="195"/>
    </row>
    <row r="196" spans="1:19" ht="21" customHeight="1" x14ac:dyDescent="0.2">
      <c r="A196" s="90"/>
      <c r="B196" s="196">
        <v>14</v>
      </c>
      <c r="C196" s="247" t="s">
        <v>572</v>
      </c>
      <c r="D196" s="247" t="s">
        <v>573</v>
      </c>
      <c r="E196" s="106" t="s">
        <v>86</v>
      </c>
      <c r="F196" s="219" t="s">
        <v>94</v>
      </c>
      <c r="G196" s="194">
        <f>200-H196-I196-J196-K196-L196-M196-N196-O196-P196-Q196-R196-S196</f>
        <v>159</v>
      </c>
      <c r="H196" s="14"/>
      <c r="I196" s="14"/>
      <c r="J196" s="14"/>
      <c r="K196" s="14"/>
      <c r="L196" s="195" t="s">
        <v>574</v>
      </c>
      <c r="M196" s="195" t="s">
        <v>556</v>
      </c>
      <c r="N196" s="195"/>
      <c r="O196" s="195"/>
      <c r="P196" s="195"/>
      <c r="Q196" s="195"/>
      <c r="R196" s="195"/>
      <c r="S196" s="195"/>
    </row>
    <row r="197" spans="1:19" ht="21" customHeight="1" x14ac:dyDescent="0.2">
      <c r="A197" s="90"/>
      <c r="B197" s="196">
        <v>12</v>
      </c>
      <c r="C197" s="247" t="s">
        <v>8</v>
      </c>
      <c r="D197" s="247" t="s">
        <v>152</v>
      </c>
      <c r="E197" s="106" t="s">
        <v>86</v>
      </c>
      <c r="F197" s="219" t="s">
        <v>28</v>
      </c>
      <c r="G197" s="194">
        <f>200-H197-I197-J197-K197-L197-M197-N197-O197-P197-Q197-R197-S197</f>
        <v>154</v>
      </c>
      <c r="H197" s="14" t="s">
        <v>290</v>
      </c>
      <c r="I197" s="14" t="s">
        <v>350</v>
      </c>
      <c r="J197" s="14"/>
      <c r="K197" s="14"/>
      <c r="L197" s="195"/>
      <c r="M197" s="195"/>
      <c r="N197" s="195"/>
      <c r="O197" s="195"/>
      <c r="P197" s="195"/>
      <c r="Q197" s="195"/>
      <c r="R197" s="195"/>
      <c r="S197" s="195"/>
    </row>
    <row r="198" spans="1:19" ht="21" customHeight="1" x14ac:dyDescent="0.2">
      <c r="A198" s="90"/>
      <c r="B198" s="196">
        <v>13</v>
      </c>
      <c r="C198" s="247" t="s">
        <v>104</v>
      </c>
      <c r="D198" s="247" t="s">
        <v>105</v>
      </c>
      <c r="E198" s="106" t="s">
        <v>86</v>
      </c>
      <c r="F198" s="219" t="s">
        <v>25</v>
      </c>
      <c r="G198" s="194">
        <f>200-H198-I198-J198-K198-L198-M198-N198-O198-P198-Q198-R198-S198</f>
        <v>144</v>
      </c>
      <c r="H198" s="14" t="s">
        <v>273</v>
      </c>
      <c r="I198" s="14" t="s">
        <v>276</v>
      </c>
      <c r="J198" s="14" t="s">
        <v>302</v>
      </c>
      <c r="K198" s="14" t="s">
        <v>270</v>
      </c>
      <c r="L198" s="195" t="s">
        <v>550</v>
      </c>
      <c r="M198" s="195" t="s">
        <v>556</v>
      </c>
      <c r="N198" s="195" t="s">
        <v>623</v>
      </c>
      <c r="O198" s="195" t="s">
        <v>554</v>
      </c>
      <c r="P198" s="195" t="s">
        <v>551</v>
      </c>
      <c r="Q198" s="195" t="s">
        <v>548</v>
      </c>
      <c r="R198" s="195"/>
      <c r="S198" s="195"/>
    </row>
    <row r="199" spans="1:19" ht="21" customHeight="1" x14ac:dyDescent="0.2">
      <c r="A199" s="90"/>
      <c r="B199" s="196">
        <v>14</v>
      </c>
      <c r="C199" s="247" t="s">
        <v>453</v>
      </c>
      <c r="D199" s="247" t="s">
        <v>454</v>
      </c>
      <c r="E199" s="106" t="s">
        <v>86</v>
      </c>
      <c r="F199" s="219" t="s">
        <v>94</v>
      </c>
      <c r="G199" s="194">
        <f>200-H199-I199-J199-K199-L199-M199-N199-O199-P199-Q199-R199-S199</f>
        <v>144</v>
      </c>
      <c r="H199" s="14"/>
      <c r="I199" s="14"/>
      <c r="J199" s="14" t="s">
        <v>516</v>
      </c>
      <c r="K199" s="14"/>
      <c r="L199" s="195"/>
      <c r="M199" s="195"/>
      <c r="N199" s="195"/>
      <c r="O199" s="195"/>
      <c r="P199" s="195"/>
      <c r="Q199" s="195"/>
      <c r="R199" s="195"/>
      <c r="S199" s="195"/>
    </row>
    <row r="200" spans="1:19" ht="21" customHeight="1" x14ac:dyDescent="0.2">
      <c r="A200" s="90"/>
      <c r="B200" s="196">
        <v>15</v>
      </c>
      <c r="C200" s="247" t="s">
        <v>10</v>
      </c>
      <c r="D200" s="247" t="s">
        <v>568</v>
      </c>
      <c r="E200" s="106" t="s">
        <v>86</v>
      </c>
      <c r="F200" s="219" t="s">
        <v>12</v>
      </c>
      <c r="G200" s="194">
        <f>200-H200-I200-J200-K200-L200-M200-N200-O200-P200-Q200-R200-S200</f>
        <v>141</v>
      </c>
      <c r="H200" s="14"/>
      <c r="I200" s="14"/>
      <c r="J200" s="14"/>
      <c r="K200" s="14"/>
      <c r="L200" s="195" t="s">
        <v>569</v>
      </c>
      <c r="M200" s="195"/>
      <c r="N200" s="195"/>
      <c r="O200" s="195"/>
      <c r="P200" s="195"/>
      <c r="Q200" s="195"/>
      <c r="R200" s="195"/>
      <c r="S200" s="195"/>
    </row>
    <row r="201" spans="1:19" ht="21" customHeight="1" x14ac:dyDescent="0.2">
      <c r="A201" s="90"/>
      <c r="B201" s="196">
        <v>16</v>
      </c>
      <c r="C201" s="247" t="s">
        <v>343</v>
      </c>
      <c r="D201" s="247" t="s">
        <v>344</v>
      </c>
      <c r="E201" s="106" t="s">
        <v>86</v>
      </c>
      <c r="F201" s="219" t="s">
        <v>18</v>
      </c>
      <c r="G201" s="194">
        <f>200-H201-I201-J201-K201-L201-M201-N201-O201-P201-Q201-R201-S201</f>
        <v>136</v>
      </c>
      <c r="H201" s="14"/>
      <c r="I201" s="14" t="s">
        <v>345</v>
      </c>
      <c r="J201" s="14"/>
      <c r="K201" s="14"/>
      <c r="L201" s="195"/>
      <c r="M201" s="195"/>
      <c r="N201" s="195"/>
      <c r="O201" s="195"/>
      <c r="P201" s="195"/>
      <c r="Q201" s="195"/>
      <c r="R201" s="195"/>
      <c r="S201" s="195"/>
    </row>
    <row r="202" spans="1:19" ht="21" customHeight="1" x14ac:dyDescent="0.2">
      <c r="A202" s="90"/>
      <c r="B202" s="196">
        <v>17</v>
      </c>
      <c r="C202" s="247" t="s">
        <v>115</v>
      </c>
      <c r="D202" s="247" t="s">
        <v>116</v>
      </c>
      <c r="E202" s="106" t="s">
        <v>86</v>
      </c>
      <c r="F202" s="219" t="s">
        <v>16</v>
      </c>
      <c r="G202" s="194">
        <f>200-H202-I202-J202-K202-L202-M202-N202-O202-P202-Q202-R202-S202</f>
        <v>131</v>
      </c>
      <c r="H202" s="14" t="s">
        <v>283</v>
      </c>
      <c r="I202" s="14" t="s">
        <v>327</v>
      </c>
      <c r="J202" s="14" t="s">
        <v>312</v>
      </c>
      <c r="K202" s="14" t="s">
        <v>278</v>
      </c>
      <c r="L202" s="195" t="s">
        <v>564</v>
      </c>
      <c r="M202" s="195"/>
      <c r="N202" s="195"/>
      <c r="O202" s="195"/>
      <c r="P202" s="195"/>
      <c r="Q202" s="195"/>
      <c r="R202" s="195" t="s">
        <v>551</v>
      </c>
      <c r="S202" s="195"/>
    </row>
    <row r="203" spans="1:19" ht="21" customHeight="1" x14ac:dyDescent="0.2">
      <c r="A203" s="90"/>
      <c r="B203" s="196">
        <v>18</v>
      </c>
      <c r="C203" s="247" t="s">
        <v>346</v>
      </c>
      <c r="D203" s="247" t="s">
        <v>347</v>
      </c>
      <c r="E203" s="106" t="s">
        <v>86</v>
      </c>
      <c r="F203" s="219" t="s">
        <v>25</v>
      </c>
      <c r="G203" s="194">
        <f>200-H203-I203-J203-K203-L203-M203-N203-O203-P203-Q203-R203-S203</f>
        <v>123</v>
      </c>
      <c r="H203" s="14"/>
      <c r="I203" s="14" t="s">
        <v>348</v>
      </c>
      <c r="J203" s="14"/>
      <c r="K203" s="14"/>
      <c r="L203" s="195" t="s">
        <v>567</v>
      </c>
      <c r="M203" s="195"/>
      <c r="N203" s="195"/>
      <c r="O203" s="195"/>
      <c r="P203" s="195"/>
      <c r="Q203" s="195"/>
      <c r="R203" s="195"/>
      <c r="S203" s="195"/>
    </row>
    <row r="204" spans="1:19" ht="21" customHeight="1" x14ac:dyDescent="0.2">
      <c r="A204" s="90"/>
      <c r="B204" s="196">
        <v>19</v>
      </c>
      <c r="C204" s="247" t="s">
        <v>605</v>
      </c>
      <c r="D204" s="247" t="s">
        <v>571</v>
      </c>
      <c r="E204" s="106" t="s">
        <v>86</v>
      </c>
      <c r="F204" s="219" t="s">
        <v>94</v>
      </c>
      <c r="G204" s="194">
        <f>200-H204-I204-J204-K204-L204-M204-N204-O204-P204-Q204-R204-S204</f>
        <v>118</v>
      </c>
      <c r="H204" s="14" t="s">
        <v>307</v>
      </c>
      <c r="I204" s="14" t="s">
        <v>307</v>
      </c>
      <c r="J204" s="14" t="s">
        <v>307</v>
      </c>
      <c r="K204" s="14" t="s">
        <v>307</v>
      </c>
      <c r="L204" s="195" t="s">
        <v>307</v>
      </c>
      <c r="M204" s="195" t="s">
        <v>565</v>
      </c>
      <c r="N204" s="195" t="s">
        <v>640</v>
      </c>
      <c r="O204" s="195" t="s">
        <v>664</v>
      </c>
      <c r="P204" s="195" t="s">
        <v>665</v>
      </c>
      <c r="Q204" s="195"/>
      <c r="R204" s="195"/>
      <c r="S204" s="195"/>
    </row>
    <row r="205" spans="1:19" ht="21" customHeight="1" x14ac:dyDescent="0.2">
      <c r="A205" s="90"/>
      <c r="B205" s="196">
        <v>20</v>
      </c>
      <c r="C205" s="247" t="s">
        <v>106</v>
      </c>
      <c r="D205" s="247" t="s">
        <v>91</v>
      </c>
      <c r="E205" s="108" t="s">
        <v>159</v>
      </c>
      <c r="F205" s="219" t="s">
        <v>12</v>
      </c>
      <c r="G205" s="194">
        <f>200-H205-I205-J205-K205-L205-M205-N205-O205-P205-Q205-R205-S205</f>
        <v>114</v>
      </c>
      <c r="H205" s="14" t="s">
        <v>319</v>
      </c>
      <c r="I205" s="14" t="s">
        <v>305</v>
      </c>
      <c r="J205" s="14"/>
      <c r="K205" s="14"/>
      <c r="L205" s="195">
        <v>16</v>
      </c>
      <c r="M205" s="195"/>
      <c r="N205" s="195"/>
      <c r="O205" s="195" t="s">
        <v>624</v>
      </c>
      <c r="P205" s="195" t="s">
        <v>566</v>
      </c>
      <c r="Q205" s="195"/>
      <c r="R205" s="195"/>
      <c r="S205" s="195"/>
    </row>
    <row r="206" spans="1:19" ht="21" customHeight="1" x14ac:dyDescent="0.2">
      <c r="A206" s="90"/>
      <c r="B206" s="196">
        <v>21</v>
      </c>
      <c r="C206" s="247" t="s">
        <v>153</v>
      </c>
      <c r="D206" s="247" t="s">
        <v>154</v>
      </c>
      <c r="E206" s="106" t="s">
        <v>86</v>
      </c>
      <c r="F206" s="219" t="s">
        <v>25</v>
      </c>
      <c r="G206" s="194">
        <v>100</v>
      </c>
      <c r="H206" s="14" t="s">
        <v>290</v>
      </c>
      <c r="I206" s="14" t="s">
        <v>309</v>
      </c>
      <c r="J206" s="14"/>
      <c r="K206" s="14"/>
      <c r="L206" s="195" t="s">
        <v>564</v>
      </c>
      <c r="M206" s="195" t="s">
        <v>610</v>
      </c>
      <c r="N206" s="195" t="s">
        <v>551</v>
      </c>
      <c r="O206" s="195" t="s">
        <v>550</v>
      </c>
      <c r="P206" s="195" t="s">
        <v>558</v>
      </c>
      <c r="Q206" s="195" t="s">
        <v>624</v>
      </c>
      <c r="R206" s="195" t="s">
        <v>564</v>
      </c>
      <c r="S206" s="195"/>
    </row>
    <row r="207" spans="1:19" ht="21" customHeight="1" x14ac:dyDescent="0.2">
      <c r="A207" s="90"/>
      <c r="B207" s="196">
        <v>22</v>
      </c>
      <c r="C207" s="247" t="s">
        <v>84</v>
      </c>
      <c r="D207" s="247" t="s">
        <v>85</v>
      </c>
      <c r="E207" s="106" t="s">
        <v>86</v>
      </c>
      <c r="F207" s="219" t="s">
        <v>25</v>
      </c>
      <c r="G207" s="194">
        <v>100</v>
      </c>
      <c r="H207" s="14">
        <v>-7</v>
      </c>
      <c r="I207" s="14" t="s">
        <v>309</v>
      </c>
      <c r="J207" s="14" t="s">
        <v>341</v>
      </c>
      <c r="K207" s="14" t="s">
        <v>302</v>
      </c>
      <c r="L207" s="195" t="s">
        <v>564</v>
      </c>
      <c r="M207" s="195" t="s">
        <v>551</v>
      </c>
      <c r="N207" s="195" t="s">
        <v>612</v>
      </c>
      <c r="O207" s="195" t="s">
        <v>624</v>
      </c>
      <c r="P207" s="195" t="s">
        <v>677</v>
      </c>
      <c r="Q207" s="195" t="s">
        <v>556</v>
      </c>
      <c r="R207" s="195" t="s">
        <v>550</v>
      </c>
      <c r="S207" s="195"/>
    </row>
    <row r="208" spans="1:19" s="277" customFormat="1" ht="21" customHeight="1" x14ac:dyDescent="0.2">
      <c r="A208" s="90"/>
      <c r="B208" s="96">
        <v>23</v>
      </c>
      <c r="C208" s="276" t="s">
        <v>160</v>
      </c>
      <c r="D208" s="276" t="s">
        <v>161</v>
      </c>
      <c r="E208" s="106" t="s">
        <v>86</v>
      </c>
      <c r="F208" s="219" t="s">
        <v>59</v>
      </c>
      <c r="G208" s="194">
        <v>100</v>
      </c>
      <c r="H208" s="264" t="s">
        <v>327</v>
      </c>
      <c r="I208" s="264" t="s">
        <v>308</v>
      </c>
      <c r="J208" s="264" t="s">
        <v>349</v>
      </c>
      <c r="K208" s="264" t="s">
        <v>290</v>
      </c>
      <c r="L208" s="265"/>
      <c r="M208" s="265" t="s">
        <v>565</v>
      </c>
      <c r="N208" s="265" t="s">
        <v>607</v>
      </c>
      <c r="O208" s="265"/>
      <c r="P208" s="265" t="s">
        <v>607</v>
      </c>
      <c r="Q208" s="265"/>
      <c r="R208" s="265" t="s">
        <v>624</v>
      </c>
      <c r="S208" s="265"/>
    </row>
    <row r="209" spans="1:19" s="277" customFormat="1" ht="21" customHeight="1" x14ac:dyDescent="0.2">
      <c r="A209" s="90"/>
      <c r="B209" s="96">
        <v>24</v>
      </c>
      <c r="C209" s="276" t="s">
        <v>35</v>
      </c>
      <c r="D209" s="276" t="s">
        <v>141</v>
      </c>
      <c r="E209" s="106" t="s">
        <v>86</v>
      </c>
      <c r="F209" s="219" t="s">
        <v>28</v>
      </c>
      <c r="G209" s="194">
        <v>100</v>
      </c>
      <c r="H209" s="264" t="s">
        <v>300</v>
      </c>
      <c r="I209" s="264" t="s">
        <v>349</v>
      </c>
      <c r="J209" s="264" t="s">
        <v>309</v>
      </c>
      <c r="K209" s="264" t="s">
        <v>290</v>
      </c>
      <c r="L209" s="265" t="s">
        <v>565</v>
      </c>
      <c r="M209" s="265" t="s">
        <v>564</v>
      </c>
      <c r="N209" s="265" t="s">
        <v>577</v>
      </c>
      <c r="O209" s="265" t="s">
        <v>624</v>
      </c>
      <c r="P209" s="265" t="s">
        <v>678</v>
      </c>
      <c r="Q209" s="265" t="s">
        <v>566</v>
      </c>
      <c r="R209" s="265" t="s">
        <v>551</v>
      </c>
      <c r="S209" s="265"/>
    </row>
    <row r="210" spans="1:19" s="277" customFormat="1" ht="21" customHeight="1" x14ac:dyDescent="0.2">
      <c r="A210" s="90"/>
      <c r="B210" s="96">
        <v>25</v>
      </c>
      <c r="C210" s="276" t="s">
        <v>5</v>
      </c>
      <c r="D210" s="276" t="s">
        <v>11</v>
      </c>
      <c r="E210" s="108" t="s">
        <v>159</v>
      </c>
      <c r="F210" s="219" t="s">
        <v>7</v>
      </c>
      <c r="G210" s="194">
        <v>100</v>
      </c>
      <c r="H210" s="264" t="s">
        <v>327</v>
      </c>
      <c r="I210" s="264" t="s">
        <v>352</v>
      </c>
      <c r="J210" s="264"/>
      <c r="K210" s="264" t="s">
        <v>515</v>
      </c>
      <c r="L210" s="265">
        <v>23</v>
      </c>
      <c r="M210" s="265" t="s">
        <v>611</v>
      </c>
      <c r="N210" s="265" t="s">
        <v>607</v>
      </c>
      <c r="O210" s="265" t="s">
        <v>665</v>
      </c>
      <c r="P210" s="265"/>
      <c r="Q210" s="265" t="s">
        <v>567</v>
      </c>
      <c r="R210" s="265"/>
      <c r="S210" s="265"/>
    </row>
    <row r="211" spans="1:19" s="307" customFormat="1" ht="21" customHeight="1" x14ac:dyDescent="0.2">
      <c r="A211" s="90"/>
      <c r="B211" s="96">
        <v>26</v>
      </c>
      <c r="C211" s="306" t="s">
        <v>155</v>
      </c>
      <c r="D211" s="306" t="s">
        <v>85</v>
      </c>
      <c r="E211" s="106" t="s">
        <v>86</v>
      </c>
      <c r="F211" s="219" t="s">
        <v>25</v>
      </c>
      <c r="G211" s="194">
        <v>100</v>
      </c>
      <c r="H211" s="264" t="s">
        <v>305</v>
      </c>
      <c r="I211" s="264" t="s">
        <v>351</v>
      </c>
      <c r="J211" s="264" t="s">
        <v>349</v>
      </c>
      <c r="K211" s="264" t="s">
        <v>515</v>
      </c>
      <c r="L211" s="265" t="s">
        <v>566</v>
      </c>
      <c r="M211" s="265" t="s">
        <v>612</v>
      </c>
      <c r="N211" s="265" t="s">
        <v>612</v>
      </c>
      <c r="O211" s="265" t="s">
        <v>665</v>
      </c>
      <c r="P211" s="265" t="s">
        <v>665</v>
      </c>
      <c r="Q211" s="265"/>
      <c r="R211" s="265"/>
      <c r="S211" s="265"/>
    </row>
    <row r="212" spans="1:19" ht="15.75" customHeight="1" x14ac:dyDescent="0.2">
      <c r="A212" s="90"/>
      <c r="B212" s="3"/>
      <c r="C212" s="3"/>
      <c r="D212" s="3"/>
      <c r="E212" s="3"/>
      <c r="F212" s="3"/>
      <c r="G212" s="3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1:19" ht="15.75" customHeight="1" x14ac:dyDescent="0.2">
      <c r="A213" s="90"/>
      <c r="B213" s="3"/>
      <c r="C213" s="3"/>
      <c r="D213" s="3"/>
      <c r="E213" s="3"/>
      <c r="F213" s="3"/>
      <c r="G213" s="3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1:19" ht="15.75" customHeight="1" x14ac:dyDescent="0.2">
      <c r="A214" s="90"/>
      <c r="B214" s="3"/>
      <c r="C214" s="3"/>
      <c r="D214" s="3"/>
      <c r="E214" s="3"/>
      <c r="F214" s="3"/>
      <c r="G214" s="3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1:19" ht="15.75" customHeight="1" x14ac:dyDescent="0.2">
      <c r="A215" s="90"/>
      <c r="B215" s="3"/>
      <c r="C215" s="3"/>
      <c r="D215" s="3"/>
      <c r="E215" s="3"/>
      <c r="F215" s="3"/>
      <c r="G215" s="3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1:19" ht="15.75" customHeight="1" x14ac:dyDescent="0.2">
      <c r="A216" s="90"/>
      <c r="B216" s="3"/>
      <c r="C216" s="3"/>
      <c r="D216" s="3"/>
      <c r="E216" s="3"/>
      <c r="F216" s="3"/>
      <c r="G216" s="3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1:19" ht="15.75" customHeight="1" x14ac:dyDescent="0.2">
      <c r="A217" s="90"/>
      <c r="B217" s="3"/>
      <c r="C217" s="3"/>
      <c r="D217" s="3"/>
      <c r="E217" s="3"/>
      <c r="F217" s="3"/>
      <c r="G217" s="3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1:19" ht="15.75" customHeight="1" x14ac:dyDescent="0.2">
      <c r="A218" s="90"/>
      <c r="B218" s="3"/>
      <c r="C218" s="3"/>
      <c r="D218" s="3"/>
      <c r="E218" s="3"/>
      <c r="F218" s="3"/>
      <c r="G218" s="3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1:19" ht="15.75" customHeight="1" x14ac:dyDescent="0.2">
      <c r="A219" s="90"/>
      <c r="B219" s="3"/>
      <c r="C219" s="3"/>
      <c r="D219" s="3"/>
      <c r="E219" s="3"/>
      <c r="F219" s="3"/>
      <c r="G219" s="3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1:19" ht="15.75" customHeight="1" x14ac:dyDescent="0.2">
      <c r="A220" s="90"/>
      <c r="B220" s="3"/>
      <c r="C220" s="3"/>
      <c r="D220" s="3"/>
      <c r="E220" s="3"/>
      <c r="F220" s="3"/>
      <c r="G220" s="3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1:19" ht="15.75" customHeight="1" x14ac:dyDescent="0.2">
      <c r="A221" s="90"/>
      <c r="B221" s="3"/>
      <c r="C221" s="3"/>
      <c r="D221" s="3"/>
      <c r="E221" s="3"/>
      <c r="F221" s="3"/>
      <c r="G221" s="3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1:19" ht="15.75" customHeight="1" x14ac:dyDescent="0.2">
      <c r="A222" s="90"/>
      <c r="B222" s="3"/>
      <c r="C222" s="3"/>
      <c r="D222" s="3"/>
      <c r="E222" s="3"/>
      <c r="F222" s="3"/>
      <c r="G222" s="3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1:19" ht="15.75" customHeight="1" x14ac:dyDescent="0.2">
      <c r="A223" s="90"/>
      <c r="B223" s="3"/>
      <c r="C223" s="3"/>
      <c r="D223" s="3"/>
      <c r="E223" s="3"/>
      <c r="F223" s="3"/>
      <c r="G223" s="3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1:19" ht="15.75" customHeight="1" x14ac:dyDescent="0.2">
      <c r="A224" s="90"/>
      <c r="B224" s="3"/>
      <c r="C224" s="3"/>
      <c r="D224" s="3"/>
      <c r="E224" s="3"/>
      <c r="F224" s="3"/>
      <c r="G224" s="3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1:19" ht="15.75" customHeight="1" x14ac:dyDescent="0.2">
      <c r="A225" s="90"/>
      <c r="B225" s="3"/>
      <c r="C225" s="3"/>
      <c r="D225" s="3"/>
      <c r="E225" s="3"/>
      <c r="F225" s="3"/>
      <c r="G225" s="3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1:19" ht="15.75" customHeight="1" x14ac:dyDescent="0.2">
      <c r="A226" s="90"/>
      <c r="B226" s="3"/>
      <c r="C226" s="3"/>
      <c r="D226" s="3"/>
      <c r="E226" s="3"/>
      <c r="F226" s="3"/>
      <c r="G226" s="3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1:19" ht="15.75" customHeight="1" x14ac:dyDescent="0.2">
      <c r="A227" s="90"/>
      <c r="B227" s="3"/>
      <c r="C227" s="3"/>
      <c r="D227" s="3"/>
      <c r="E227" s="3"/>
      <c r="F227" s="3"/>
      <c r="G227" s="3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1:19" ht="15.75" customHeight="1" x14ac:dyDescent="0.2">
      <c r="A228" s="90"/>
      <c r="B228" s="3"/>
      <c r="C228" s="3"/>
      <c r="D228" s="3"/>
      <c r="E228" s="3"/>
      <c r="F228" s="3"/>
      <c r="G228" s="3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1:19" ht="15.75" customHeight="1" x14ac:dyDescent="0.2">
      <c r="A229" s="90"/>
      <c r="B229" s="3"/>
      <c r="C229" s="3"/>
      <c r="D229" s="3"/>
      <c r="E229" s="3"/>
      <c r="F229" s="3"/>
      <c r="G229" s="3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1:19" ht="15.75" customHeight="1" x14ac:dyDescent="0.2">
      <c r="A230" s="90"/>
      <c r="B230" s="3"/>
      <c r="C230" s="3"/>
      <c r="D230" s="3"/>
      <c r="E230" s="3"/>
      <c r="F230" s="3"/>
      <c r="G230" s="3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1:19" ht="15.75" customHeight="1" x14ac:dyDescent="0.2">
      <c r="A231" s="90"/>
      <c r="B231" s="3"/>
      <c r="C231" s="3"/>
      <c r="D231" s="3"/>
      <c r="E231" s="3"/>
      <c r="F231" s="3"/>
      <c r="G231" s="3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1:19" ht="15.75" customHeight="1" x14ac:dyDescent="0.2">
      <c r="A232" s="90"/>
      <c r="B232" s="3"/>
      <c r="C232" s="3"/>
      <c r="D232" s="3"/>
      <c r="E232" s="3"/>
      <c r="F232" s="3"/>
      <c r="G232" s="3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1:19" ht="15.75" customHeight="1" x14ac:dyDescent="0.2">
      <c r="A233" s="90"/>
      <c r="B233" s="3"/>
      <c r="C233" s="3"/>
      <c r="D233" s="3"/>
      <c r="E233" s="3"/>
      <c r="F233" s="3"/>
      <c r="G233" s="3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1:19" ht="15.75" customHeight="1" x14ac:dyDescent="0.2">
      <c r="A234" s="90"/>
      <c r="B234" s="3"/>
      <c r="C234" s="3"/>
      <c r="D234" s="3"/>
      <c r="E234" s="3"/>
      <c r="F234" s="3"/>
      <c r="G234" s="3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1:19" ht="15.75" customHeight="1" x14ac:dyDescent="0.2">
      <c r="A235" s="90"/>
      <c r="B235" s="3"/>
      <c r="C235" s="3"/>
      <c r="D235" s="3"/>
      <c r="E235" s="3"/>
      <c r="F235" s="3"/>
      <c r="G235" s="3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1:19" ht="15.75" customHeight="1" x14ac:dyDescent="0.2">
      <c r="A236" s="90"/>
      <c r="B236" s="3"/>
      <c r="C236" s="3"/>
      <c r="D236" s="3"/>
      <c r="E236" s="3"/>
      <c r="F236" s="3"/>
      <c r="G236" s="3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1:19" ht="15.75" customHeight="1" x14ac:dyDescent="0.2">
      <c r="A237" s="90"/>
      <c r="B237" s="3"/>
      <c r="C237" s="3"/>
      <c r="D237" s="3"/>
      <c r="E237" s="3"/>
      <c r="F237" s="3"/>
      <c r="G237" s="3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1:19" ht="15.75" customHeight="1" x14ac:dyDescent="0.2">
      <c r="A238" s="90"/>
      <c r="B238" s="3"/>
      <c r="C238" s="3"/>
      <c r="D238" s="3"/>
      <c r="E238" s="3"/>
      <c r="F238" s="3"/>
      <c r="G238" s="3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1:19" ht="15.75" customHeight="1" x14ac:dyDescent="0.2">
      <c r="A239" s="90"/>
      <c r="B239" s="3"/>
      <c r="C239" s="3"/>
      <c r="D239" s="3"/>
      <c r="E239" s="3"/>
      <c r="F239" s="3"/>
      <c r="G239" s="3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1:19" ht="15.75" customHeight="1" x14ac:dyDescent="0.2">
      <c r="A240" s="90"/>
      <c r="B240" s="3"/>
      <c r="C240" s="3"/>
      <c r="D240" s="3"/>
      <c r="E240" s="3"/>
      <c r="F240" s="3"/>
      <c r="G240" s="3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1:19" ht="15.75" customHeight="1" x14ac:dyDescent="0.2">
      <c r="A241" s="90"/>
      <c r="B241" s="3"/>
      <c r="C241" s="3"/>
      <c r="D241" s="3"/>
      <c r="E241" s="3"/>
      <c r="F241" s="3"/>
      <c r="G241" s="3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1:19" ht="15.75" customHeight="1" x14ac:dyDescent="0.2">
      <c r="A242" s="90"/>
      <c r="B242" s="3"/>
      <c r="C242" s="3"/>
      <c r="D242" s="3"/>
      <c r="E242" s="3"/>
      <c r="F242" s="3"/>
      <c r="G242" s="3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1:19" ht="15.75" customHeight="1" x14ac:dyDescent="0.2">
      <c r="A243" s="90"/>
      <c r="B243" s="3"/>
      <c r="C243" s="3"/>
      <c r="D243" s="3"/>
      <c r="E243" s="3"/>
      <c r="F243" s="3"/>
      <c r="G243" s="3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1:19" ht="15.75" customHeight="1" x14ac:dyDescent="0.2">
      <c r="A244" s="90"/>
      <c r="B244" s="3"/>
      <c r="C244" s="3"/>
      <c r="D244" s="3"/>
      <c r="E244" s="3"/>
      <c r="F244" s="3"/>
      <c r="G244" s="3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1:19" ht="15.75" customHeight="1" x14ac:dyDescent="0.2">
      <c r="A245" s="90"/>
      <c r="B245" s="3"/>
      <c r="C245" s="3"/>
      <c r="D245" s="3"/>
      <c r="E245" s="3"/>
      <c r="F245" s="3"/>
      <c r="G245" s="3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1:19" ht="15.75" customHeight="1" x14ac:dyDescent="0.2">
      <c r="A246" s="90"/>
      <c r="B246" s="3"/>
      <c r="C246" s="3"/>
      <c r="D246" s="3"/>
      <c r="E246" s="3"/>
      <c r="F246" s="3"/>
      <c r="G246" s="3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1:19" ht="15.75" customHeight="1" x14ac:dyDescent="0.2">
      <c r="A247" s="90"/>
      <c r="B247" s="3"/>
      <c r="C247" s="3"/>
      <c r="D247" s="3"/>
      <c r="E247" s="3"/>
      <c r="F247" s="3"/>
      <c r="G247" s="3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1:19" ht="15.75" customHeight="1" x14ac:dyDescent="0.2">
      <c r="A248" s="90"/>
      <c r="B248" s="3"/>
      <c r="C248" s="3"/>
      <c r="D248" s="3"/>
      <c r="E248" s="3"/>
      <c r="F248" s="3"/>
      <c r="G248" s="3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1:19" ht="15.75" customHeight="1" x14ac:dyDescent="0.2">
      <c r="A249" s="90"/>
      <c r="B249" s="3"/>
      <c r="C249" s="3"/>
      <c r="D249" s="3"/>
      <c r="E249" s="3"/>
      <c r="F249" s="3"/>
      <c r="G249" s="3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1:19" ht="15.75" customHeight="1" x14ac:dyDescent="0.2">
      <c r="A250" s="90"/>
      <c r="B250" s="3"/>
      <c r="C250" s="3"/>
      <c r="D250" s="3"/>
      <c r="E250" s="3"/>
      <c r="F250" s="3"/>
      <c r="G250" s="3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1:19" ht="15.75" customHeight="1" x14ac:dyDescent="0.2">
      <c r="A251" s="90"/>
      <c r="B251" s="3"/>
      <c r="C251" s="3"/>
      <c r="D251" s="3"/>
      <c r="E251" s="3"/>
      <c r="F251" s="3"/>
      <c r="G251" s="3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1:19" ht="15.75" customHeight="1" x14ac:dyDescent="0.2">
      <c r="A252" s="90"/>
      <c r="B252" s="3"/>
      <c r="C252" s="3"/>
      <c r="D252" s="3"/>
      <c r="E252" s="3"/>
      <c r="F252" s="3"/>
      <c r="G252" s="3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1:19" ht="15.75" customHeight="1" x14ac:dyDescent="0.2">
      <c r="A253" s="90"/>
      <c r="B253" s="3"/>
      <c r="C253" s="3"/>
      <c r="D253" s="3"/>
      <c r="E253" s="3"/>
      <c r="F253" s="3"/>
      <c r="G253" s="3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1:19" ht="15.75" customHeight="1" x14ac:dyDescent="0.2">
      <c r="A254" s="90"/>
      <c r="B254" s="3"/>
      <c r="C254" s="3"/>
      <c r="D254" s="3"/>
      <c r="E254" s="3"/>
      <c r="F254" s="3"/>
      <c r="G254" s="3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1:19" ht="15.75" customHeight="1" x14ac:dyDescent="0.2">
      <c r="A255" s="90"/>
      <c r="B255" s="3"/>
      <c r="C255" s="3"/>
      <c r="D255" s="3"/>
      <c r="E255" s="3"/>
      <c r="F255" s="3"/>
      <c r="G255" s="3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1:19" ht="15.75" customHeight="1" x14ac:dyDescent="0.2">
      <c r="A256" s="90"/>
      <c r="B256" s="3"/>
      <c r="C256" s="3"/>
      <c r="D256" s="3"/>
      <c r="E256" s="3"/>
      <c r="F256" s="3"/>
      <c r="G256" s="3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1:19" ht="15.75" customHeight="1" x14ac:dyDescent="0.2">
      <c r="A257" s="90"/>
      <c r="B257" s="3"/>
      <c r="C257" s="3"/>
      <c r="D257" s="3"/>
      <c r="E257" s="3"/>
      <c r="F257" s="3"/>
      <c r="G257" s="3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1:19" ht="15.75" customHeight="1" x14ac:dyDescent="0.2">
      <c r="A258" s="90"/>
      <c r="B258" s="3"/>
      <c r="C258" s="3"/>
      <c r="D258" s="3"/>
      <c r="E258" s="3"/>
      <c r="F258" s="3"/>
      <c r="G258" s="3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1:19" ht="15.75" customHeight="1" x14ac:dyDescent="0.2">
      <c r="A259" s="90"/>
      <c r="B259" s="3"/>
      <c r="C259" s="3"/>
      <c r="D259" s="3"/>
      <c r="E259" s="3"/>
      <c r="F259" s="3"/>
      <c r="G259" s="3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1:19" ht="15.75" customHeight="1" x14ac:dyDescent="0.2">
      <c r="A260" s="90"/>
      <c r="B260" s="3"/>
      <c r="C260" s="3"/>
      <c r="D260" s="3"/>
      <c r="E260" s="3"/>
      <c r="F260" s="3"/>
      <c r="G260" s="3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1:19" ht="15.75" customHeight="1" x14ac:dyDescent="0.2">
      <c r="A261" s="90"/>
      <c r="B261" s="3"/>
      <c r="C261" s="3"/>
      <c r="D261" s="3"/>
      <c r="E261" s="3"/>
      <c r="F261" s="3"/>
      <c r="G261" s="3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1:19" ht="15.75" customHeight="1" x14ac:dyDescent="0.2">
      <c r="A262" s="90"/>
      <c r="B262" s="3"/>
      <c r="C262" s="3"/>
      <c r="D262" s="3"/>
      <c r="E262" s="3"/>
      <c r="F262" s="3"/>
      <c r="G262" s="3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1:19" ht="15.75" customHeight="1" x14ac:dyDescent="0.2">
      <c r="A263" s="90"/>
      <c r="B263" s="3"/>
      <c r="C263" s="3"/>
      <c r="D263" s="3"/>
      <c r="E263" s="3"/>
      <c r="F263" s="3"/>
      <c r="G263" s="3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1:19" ht="15.75" customHeight="1" x14ac:dyDescent="0.2">
      <c r="A264" s="90"/>
      <c r="B264" s="3"/>
      <c r="C264" s="3"/>
      <c r="D264" s="3"/>
      <c r="E264" s="3"/>
      <c r="F264" s="3"/>
      <c r="G264" s="3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1:19" ht="15.75" customHeight="1" x14ac:dyDescent="0.2">
      <c r="A265" s="90"/>
      <c r="B265" s="3"/>
      <c r="C265" s="3"/>
      <c r="D265" s="3"/>
      <c r="E265" s="3"/>
      <c r="F265" s="3"/>
      <c r="G265" s="3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1:19" ht="15.75" customHeight="1" x14ac:dyDescent="0.2">
      <c r="A266" s="90"/>
      <c r="B266" s="3"/>
      <c r="C266" s="3"/>
      <c r="D266" s="3"/>
      <c r="E266" s="3"/>
      <c r="F266" s="3"/>
      <c r="G266" s="3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1:19" ht="15.75" customHeight="1" x14ac:dyDescent="0.2">
      <c r="A267" s="90"/>
      <c r="B267" s="3"/>
      <c r="C267" s="3"/>
      <c r="D267" s="3"/>
      <c r="E267" s="3"/>
      <c r="F267" s="3"/>
      <c r="G267" s="3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1:19" ht="15.75" customHeight="1" x14ac:dyDescent="0.2">
      <c r="A268" s="90"/>
      <c r="B268" s="3"/>
      <c r="C268" s="3"/>
      <c r="D268" s="3"/>
      <c r="E268" s="3"/>
      <c r="F268" s="3"/>
      <c r="G268" s="3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1:19" ht="15.75" customHeight="1" x14ac:dyDescent="0.2">
      <c r="A269" s="90"/>
      <c r="B269" s="3"/>
      <c r="C269" s="3"/>
      <c r="D269" s="3"/>
      <c r="E269" s="3"/>
      <c r="F269" s="3"/>
      <c r="G269" s="3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1:19" ht="15.75" customHeight="1" x14ac:dyDescent="0.2">
      <c r="A270" s="90"/>
      <c r="B270" s="3"/>
      <c r="C270" s="3"/>
      <c r="D270" s="3"/>
      <c r="E270" s="3"/>
      <c r="F270" s="3"/>
      <c r="G270" s="3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1:19" ht="15.75" customHeight="1" x14ac:dyDescent="0.2">
      <c r="A271" s="90"/>
      <c r="B271" s="3"/>
      <c r="C271" s="3"/>
      <c r="D271" s="3"/>
      <c r="E271" s="3"/>
      <c r="F271" s="3"/>
      <c r="G271" s="3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1:19" ht="15.75" customHeight="1" x14ac:dyDescent="0.2">
      <c r="A272" s="90"/>
      <c r="B272" s="3"/>
      <c r="C272" s="3"/>
      <c r="D272" s="3"/>
      <c r="E272" s="3"/>
      <c r="F272" s="3"/>
      <c r="G272" s="3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1:19" ht="15.75" customHeight="1" x14ac:dyDescent="0.2">
      <c r="A273" s="90"/>
      <c r="B273" s="3"/>
      <c r="C273" s="3"/>
      <c r="D273" s="3"/>
      <c r="E273" s="3"/>
      <c r="F273" s="3"/>
      <c r="G273" s="3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1:19" ht="15.75" customHeight="1" x14ac:dyDescent="0.2">
      <c r="A274" s="90"/>
      <c r="B274" s="3"/>
      <c r="C274" s="3"/>
      <c r="D274" s="3"/>
      <c r="E274" s="3"/>
      <c r="F274" s="3"/>
      <c r="G274" s="3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1:19" ht="15.75" customHeight="1" x14ac:dyDescent="0.2">
      <c r="A275" s="90"/>
      <c r="B275" s="3"/>
      <c r="C275" s="3"/>
      <c r="D275" s="3"/>
      <c r="E275" s="3"/>
      <c r="F275" s="3"/>
      <c r="G275" s="3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1:19" ht="15.75" customHeight="1" x14ac:dyDescent="0.2">
      <c r="A276" s="90"/>
      <c r="B276" s="3"/>
      <c r="C276" s="3"/>
      <c r="D276" s="3"/>
      <c r="E276" s="3"/>
      <c r="F276" s="3"/>
      <c r="G276" s="3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7" spans="1:19" ht="15.75" customHeight="1" x14ac:dyDescent="0.2">
      <c r="A277" s="90"/>
      <c r="B277" s="3"/>
      <c r="C277" s="3"/>
      <c r="D277" s="3"/>
      <c r="E277" s="3"/>
      <c r="F277" s="3"/>
      <c r="G277" s="3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</row>
    <row r="278" spans="1:19" ht="15.75" customHeight="1" x14ac:dyDescent="0.2">
      <c r="A278" s="90"/>
      <c r="B278" s="3"/>
      <c r="C278" s="3"/>
      <c r="D278" s="3"/>
      <c r="E278" s="3"/>
      <c r="F278" s="3"/>
      <c r="G278" s="3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</row>
    <row r="279" spans="1:19" ht="15.75" customHeight="1" x14ac:dyDescent="0.2">
      <c r="A279" s="90"/>
      <c r="B279" s="3"/>
      <c r="C279" s="3"/>
      <c r="D279" s="3"/>
      <c r="E279" s="3"/>
      <c r="F279" s="3"/>
      <c r="G279" s="3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</row>
    <row r="280" spans="1:19" ht="15.75" customHeight="1" x14ac:dyDescent="0.2">
      <c r="A280" s="90"/>
      <c r="B280" s="3"/>
      <c r="C280" s="3"/>
      <c r="D280" s="3"/>
      <c r="E280" s="3"/>
      <c r="F280" s="3"/>
      <c r="G280" s="3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</row>
    <row r="281" spans="1:19" ht="15.75" customHeight="1" x14ac:dyDescent="0.2">
      <c r="A281" s="90"/>
      <c r="B281" s="3"/>
      <c r="C281" s="3"/>
      <c r="D281" s="3"/>
      <c r="E281" s="3"/>
      <c r="F281" s="3"/>
      <c r="G281" s="3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</row>
    <row r="282" spans="1:19" ht="15.75" customHeight="1" x14ac:dyDescent="0.2">
      <c r="A282" s="90"/>
      <c r="B282" s="3"/>
      <c r="C282" s="3"/>
      <c r="D282" s="3"/>
      <c r="E282" s="3"/>
      <c r="F282" s="3"/>
      <c r="G282" s="3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</row>
    <row r="283" spans="1:19" ht="15.75" customHeight="1" x14ac:dyDescent="0.2">
      <c r="A283" s="90"/>
      <c r="B283" s="3"/>
      <c r="C283" s="3"/>
      <c r="D283" s="3"/>
      <c r="E283" s="3"/>
      <c r="F283" s="3"/>
      <c r="G283" s="3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</row>
    <row r="284" spans="1:19" ht="15.75" customHeight="1" x14ac:dyDescent="0.2">
      <c r="A284" s="90"/>
      <c r="B284" s="3"/>
      <c r="C284" s="3"/>
      <c r="D284" s="3"/>
      <c r="E284" s="3"/>
      <c r="F284" s="3"/>
      <c r="G284" s="3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</row>
    <row r="285" spans="1:19" ht="15.75" customHeight="1" x14ac:dyDescent="0.2">
      <c r="A285" s="90"/>
      <c r="B285" s="3"/>
      <c r="C285" s="3"/>
      <c r="D285" s="3"/>
      <c r="E285" s="3"/>
      <c r="F285" s="3"/>
      <c r="G285" s="3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</row>
    <row r="286" spans="1:19" ht="15.75" customHeight="1" x14ac:dyDescent="0.2">
      <c r="A286" s="90"/>
      <c r="B286" s="3"/>
      <c r="C286" s="3"/>
      <c r="D286" s="3"/>
      <c r="E286" s="3"/>
      <c r="F286" s="3"/>
      <c r="G286" s="3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</row>
    <row r="287" spans="1:19" ht="15.75" customHeight="1" x14ac:dyDescent="0.2">
      <c r="A287" s="90"/>
      <c r="B287" s="3"/>
      <c r="C287" s="3"/>
      <c r="D287" s="3"/>
      <c r="E287" s="3"/>
      <c r="F287" s="3"/>
      <c r="G287" s="3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</row>
    <row r="288" spans="1:19" ht="15.75" customHeight="1" x14ac:dyDescent="0.2">
      <c r="A288" s="90"/>
      <c r="B288" s="3"/>
      <c r="C288" s="3"/>
      <c r="D288" s="3"/>
      <c r="E288" s="3"/>
      <c r="F288" s="3"/>
      <c r="G288" s="3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</row>
    <row r="289" spans="1:19" ht="15.75" customHeight="1" x14ac:dyDescent="0.2">
      <c r="A289" s="90"/>
      <c r="B289" s="3"/>
      <c r="C289" s="3"/>
      <c r="D289" s="3"/>
      <c r="E289" s="3"/>
      <c r="F289" s="3"/>
      <c r="G289" s="3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</row>
    <row r="290" spans="1:19" ht="15.75" customHeight="1" x14ac:dyDescent="0.2">
      <c r="A290" s="90"/>
      <c r="B290" s="3"/>
      <c r="C290" s="3"/>
      <c r="D290" s="3"/>
      <c r="E290" s="3"/>
      <c r="F290" s="3"/>
      <c r="G290" s="3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</row>
    <row r="291" spans="1:19" ht="15.75" customHeight="1" x14ac:dyDescent="0.2">
      <c r="A291" s="90"/>
      <c r="B291" s="3"/>
      <c r="C291" s="3"/>
      <c r="D291" s="3"/>
      <c r="E291" s="3"/>
      <c r="F291" s="3"/>
      <c r="G291" s="3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</row>
    <row r="292" spans="1:19" ht="15.75" customHeight="1" x14ac:dyDescent="0.2">
      <c r="A292" s="90"/>
      <c r="B292" s="3"/>
      <c r="C292" s="3"/>
      <c r="D292" s="3"/>
      <c r="E292" s="3"/>
      <c r="F292" s="3"/>
      <c r="G292" s="3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</row>
    <row r="293" spans="1:19" ht="15.75" customHeight="1" x14ac:dyDescent="0.2">
      <c r="A293" s="90"/>
      <c r="B293" s="3"/>
      <c r="C293" s="3"/>
      <c r="D293" s="3"/>
      <c r="E293" s="3"/>
      <c r="F293" s="3"/>
      <c r="G293" s="3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</row>
    <row r="294" spans="1:19" ht="15.75" customHeight="1" x14ac:dyDescent="0.2">
      <c r="A294" s="90"/>
      <c r="B294" s="3"/>
      <c r="C294" s="3"/>
      <c r="D294" s="3"/>
      <c r="E294" s="3"/>
      <c r="F294" s="3"/>
      <c r="G294" s="3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</row>
    <row r="295" spans="1:19" ht="15.75" customHeight="1" x14ac:dyDescent="0.2">
      <c r="A295" s="90"/>
      <c r="B295" s="3"/>
      <c r="C295" s="3"/>
      <c r="D295" s="3"/>
      <c r="E295" s="3"/>
      <c r="F295" s="3"/>
      <c r="G295" s="3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</row>
    <row r="296" spans="1:19" ht="15.75" customHeight="1" x14ac:dyDescent="0.2">
      <c r="A296" s="90"/>
      <c r="B296" s="3"/>
      <c r="C296" s="3"/>
      <c r="D296" s="3"/>
      <c r="E296" s="3"/>
      <c r="F296" s="3"/>
      <c r="G296" s="3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</row>
    <row r="297" spans="1:19" ht="15.75" customHeight="1" x14ac:dyDescent="0.2">
      <c r="A297" s="90"/>
      <c r="B297" s="3"/>
      <c r="C297" s="3"/>
      <c r="D297" s="3"/>
      <c r="E297" s="3"/>
      <c r="F297" s="3"/>
      <c r="G297" s="3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</row>
    <row r="298" spans="1:19" ht="15.75" customHeight="1" x14ac:dyDescent="0.2">
      <c r="A298" s="90"/>
      <c r="B298" s="3"/>
      <c r="C298" s="3"/>
      <c r="D298" s="3"/>
      <c r="E298" s="3"/>
      <c r="F298" s="3"/>
      <c r="G298" s="3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</row>
    <row r="299" spans="1:19" ht="15.75" customHeight="1" x14ac:dyDescent="0.2">
      <c r="A299" s="90"/>
      <c r="B299" s="3"/>
      <c r="C299" s="3"/>
      <c r="D299" s="3"/>
      <c r="E299" s="3"/>
      <c r="F299" s="3"/>
      <c r="G299" s="3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</row>
    <row r="300" spans="1:19" ht="15.75" customHeight="1" x14ac:dyDescent="0.2">
      <c r="A300" s="90"/>
      <c r="B300" s="3"/>
      <c r="C300" s="3"/>
      <c r="D300" s="3"/>
      <c r="E300" s="3"/>
      <c r="F300" s="3"/>
      <c r="G300" s="3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</row>
    <row r="301" spans="1:19" ht="15.75" customHeight="1" x14ac:dyDescent="0.2">
      <c r="A301" s="90"/>
      <c r="B301" s="3"/>
      <c r="C301" s="3"/>
      <c r="D301" s="3"/>
      <c r="E301" s="3"/>
      <c r="F301" s="3"/>
      <c r="G301" s="3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</row>
    <row r="302" spans="1:19" ht="15.75" customHeight="1" x14ac:dyDescent="0.2">
      <c r="A302" s="90"/>
      <c r="B302" s="3"/>
      <c r="C302" s="3"/>
      <c r="D302" s="3"/>
      <c r="E302" s="3"/>
      <c r="F302" s="3"/>
      <c r="G302" s="3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</row>
    <row r="303" spans="1:19" ht="15.75" customHeight="1" x14ac:dyDescent="0.2">
      <c r="A303" s="90"/>
      <c r="B303" s="3"/>
      <c r="C303" s="3"/>
      <c r="D303" s="3"/>
      <c r="E303" s="3"/>
      <c r="F303" s="3"/>
      <c r="G303" s="3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1:19" ht="15.75" customHeight="1" x14ac:dyDescent="0.2">
      <c r="A304" s="90"/>
      <c r="B304" s="3"/>
      <c r="C304" s="3"/>
      <c r="D304" s="3"/>
      <c r="E304" s="3"/>
      <c r="F304" s="3"/>
      <c r="G304" s="3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1:19" ht="15.75" customHeight="1" x14ac:dyDescent="0.2">
      <c r="A305" s="90"/>
      <c r="B305" s="3"/>
      <c r="C305" s="3"/>
      <c r="D305" s="3"/>
      <c r="E305" s="3"/>
      <c r="F305" s="3"/>
      <c r="G305" s="3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1:19" ht="15.75" customHeight="1" x14ac:dyDescent="0.2">
      <c r="A306" s="90"/>
      <c r="B306" s="3"/>
      <c r="C306" s="3"/>
      <c r="D306" s="3"/>
      <c r="E306" s="3"/>
      <c r="F306" s="3"/>
      <c r="G306" s="3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1:19" ht="15.75" customHeight="1" x14ac:dyDescent="0.2">
      <c r="A307" s="90"/>
      <c r="B307" s="3"/>
      <c r="C307" s="3"/>
      <c r="D307" s="3"/>
      <c r="E307" s="3"/>
      <c r="F307" s="3"/>
      <c r="G307" s="3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1:19" ht="15.75" customHeight="1" x14ac:dyDescent="0.2">
      <c r="A308" s="90"/>
      <c r="B308" s="3"/>
      <c r="C308" s="3"/>
      <c r="D308" s="3"/>
      <c r="E308" s="3"/>
      <c r="F308" s="3"/>
      <c r="G308" s="3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  <row r="309" spans="1:19" ht="15.75" customHeight="1" x14ac:dyDescent="0.2">
      <c r="A309" s="90"/>
      <c r="B309" s="3"/>
      <c r="C309" s="3"/>
      <c r="D309" s="3"/>
      <c r="E309" s="3"/>
      <c r="F309" s="3"/>
      <c r="G309" s="3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</row>
    <row r="310" spans="1:19" ht="15.75" customHeight="1" x14ac:dyDescent="0.2">
      <c r="A310" s="90"/>
      <c r="B310" s="3"/>
      <c r="C310" s="3"/>
      <c r="D310" s="3"/>
      <c r="E310" s="3"/>
      <c r="F310" s="3"/>
      <c r="G310" s="3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</row>
    <row r="311" spans="1:19" ht="15.75" customHeight="1" x14ac:dyDescent="0.2">
      <c r="A311" s="90"/>
      <c r="B311" s="3"/>
      <c r="C311" s="3"/>
      <c r="D311" s="3"/>
      <c r="E311" s="3"/>
      <c r="F311" s="3"/>
      <c r="G311" s="3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</row>
    <row r="312" spans="1:19" ht="15.75" customHeight="1" x14ac:dyDescent="0.2">
      <c r="A312" s="90"/>
      <c r="B312" s="3"/>
      <c r="C312" s="3"/>
      <c r="D312" s="3"/>
      <c r="E312" s="3"/>
      <c r="F312" s="3"/>
      <c r="G312" s="3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</row>
    <row r="313" spans="1:19" ht="15.75" customHeight="1" x14ac:dyDescent="0.2">
      <c r="A313" s="90"/>
      <c r="B313" s="3"/>
      <c r="C313" s="3"/>
      <c r="D313" s="3"/>
      <c r="E313" s="3"/>
      <c r="F313" s="3"/>
      <c r="G313" s="3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</row>
    <row r="314" spans="1:19" ht="15.75" customHeight="1" x14ac:dyDescent="0.2">
      <c r="A314" s="90"/>
      <c r="B314" s="3"/>
      <c r="C314" s="3"/>
      <c r="D314" s="3"/>
      <c r="E314" s="3"/>
      <c r="F314" s="3"/>
      <c r="G314" s="3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</row>
    <row r="315" spans="1:19" ht="15.75" customHeight="1" x14ac:dyDescent="0.2">
      <c r="A315" s="90"/>
      <c r="B315" s="3"/>
      <c r="C315" s="3"/>
      <c r="D315" s="3"/>
      <c r="E315" s="3"/>
      <c r="F315" s="3"/>
      <c r="G315" s="3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</row>
    <row r="316" spans="1:19" ht="15.75" customHeight="1" x14ac:dyDescent="0.2">
      <c r="A316" s="90"/>
      <c r="B316" s="3"/>
      <c r="C316" s="3"/>
      <c r="D316" s="3"/>
      <c r="E316" s="3"/>
      <c r="F316" s="3"/>
      <c r="G316" s="3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</row>
    <row r="317" spans="1:19" ht="15.75" customHeight="1" x14ac:dyDescent="0.2">
      <c r="A317" s="90"/>
      <c r="B317" s="3"/>
      <c r="C317" s="3"/>
      <c r="D317" s="3"/>
      <c r="E317" s="3"/>
      <c r="F317" s="3"/>
      <c r="G317" s="3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</row>
    <row r="318" spans="1:19" ht="15.75" customHeight="1" x14ac:dyDescent="0.2">
      <c r="A318" s="90"/>
      <c r="B318" s="3"/>
      <c r="C318" s="3"/>
      <c r="D318" s="3"/>
      <c r="E318" s="3"/>
      <c r="F318" s="3"/>
      <c r="G318" s="3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</row>
    <row r="319" spans="1:19" ht="15.75" customHeight="1" x14ac:dyDescent="0.2">
      <c r="A319" s="90"/>
      <c r="B319" s="3"/>
      <c r="C319" s="3"/>
      <c r="D319" s="3"/>
      <c r="E319" s="3"/>
      <c r="F319" s="3"/>
      <c r="G319" s="3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</row>
    <row r="320" spans="1:19" ht="15.75" customHeight="1" x14ac:dyDescent="0.2">
      <c r="A320" s="90"/>
      <c r="B320" s="3"/>
      <c r="C320" s="3"/>
      <c r="D320" s="3"/>
      <c r="E320" s="3"/>
      <c r="F320" s="3"/>
      <c r="G320" s="3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</row>
    <row r="321" spans="1:19" ht="15.75" customHeight="1" x14ac:dyDescent="0.2">
      <c r="A321" s="90"/>
      <c r="B321" s="3"/>
      <c r="C321" s="3"/>
      <c r="D321" s="3"/>
      <c r="E321" s="3"/>
      <c r="F321" s="3"/>
      <c r="G321" s="3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</row>
    <row r="322" spans="1:19" ht="15.75" customHeight="1" x14ac:dyDescent="0.2">
      <c r="A322" s="90"/>
      <c r="B322" s="3"/>
      <c r="C322" s="3"/>
      <c r="D322" s="3"/>
      <c r="E322" s="3"/>
      <c r="F322" s="3"/>
      <c r="G322" s="3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</row>
    <row r="323" spans="1:19" ht="15.75" customHeight="1" x14ac:dyDescent="0.2">
      <c r="A323" s="90"/>
      <c r="B323" s="3"/>
      <c r="C323" s="3"/>
      <c r="D323" s="3"/>
      <c r="E323" s="3"/>
      <c r="F323" s="3"/>
      <c r="G323" s="3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</row>
    <row r="324" spans="1:19" ht="15.75" customHeight="1" x14ac:dyDescent="0.2">
      <c r="A324" s="90"/>
      <c r="B324" s="3"/>
      <c r="C324" s="3"/>
      <c r="D324" s="3"/>
      <c r="E324" s="3"/>
      <c r="F324" s="3"/>
      <c r="G324" s="3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</row>
    <row r="325" spans="1:19" ht="15.75" customHeight="1" x14ac:dyDescent="0.2">
      <c r="A325" s="90"/>
      <c r="B325" s="3"/>
      <c r="C325" s="3"/>
      <c r="D325" s="3"/>
      <c r="E325" s="3"/>
      <c r="F325" s="3"/>
      <c r="G325" s="3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</row>
    <row r="326" spans="1:19" ht="15.75" customHeight="1" x14ac:dyDescent="0.2">
      <c r="A326" s="90"/>
      <c r="B326" s="3"/>
      <c r="C326" s="3"/>
      <c r="D326" s="3"/>
      <c r="E326" s="3"/>
      <c r="F326" s="3"/>
      <c r="G326" s="3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</row>
    <row r="327" spans="1:19" ht="15.75" customHeight="1" x14ac:dyDescent="0.2">
      <c r="A327" s="90"/>
      <c r="B327" s="3"/>
      <c r="C327" s="3"/>
      <c r="D327" s="3"/>
      <c r="E327" s="3"/>
      <c r="F327" s="3"/>
      <c r="G327" s="3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</row>
    <row r="328" spans="1:19" ht="15.75" customHeight="1" x14ac:dyDescent="0.2">
      <c r="A328" s="90"/>
      <c r="B328" s="3"/>
      <c r="C328" s="3"/>
      <c r="D328" s="3"/>
      <c r="E328" s="3"/>
      <c r="F328" s="3"/>
      <c r="G328" s="3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</row>
    <row r="329" spans="1:19" ht="15.75" customHeight="1" x14ac:dyDescent="0.2">
      <c r="A329" s="90"/>
      <c r="B329" s="3"/>
      <c r="C329" s="3"/>
      <c r="D329" s="3"/>
      <c r="E329" s="3"/>
      <c r="F329" s="3"/>
      <c r="G329" s="3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</row>
    <row r="330" spans="1:19" ht="15.75" customHeight="1" x14ac:dyDescent="0.2">
      <c r="A330" s="90"/>
      <c r="B330" s="3"/>
      <c r="C330" s="3"/>
      <c r="D330" s="3"/>
      <c r="E330" s="3"/>
      <c r="F330" s="3"/>
      <c r="G330" s="3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</row>
    <row r="331" spans="1:19" ht="15.75" customHeight="1" x14ac:dyDescent="0.2">
      <c r="A331" s="90"/>
      <c r="B331" s="3"/>
      <c r="C331" s="3"/>
      <c r="D331" s="3"/>
      <c r="E331" s="3"/>
      <c r="F331" s="3"/>
      <c r="G331" s="3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</row>
    <row r="332" spans="1:19" ht="15.75" customHeight="1" x14ac:dyDescent="0.2">
      <c r="A332" s="90"/>
      <c r="B332" s="3"/>
      <c r="C332" s="3"/>
      <c r="D332" s="3"/>
      <c r="E332" s="3"/>
      <c r="F332" s="3"/>
      <c r="G332" s="3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</row>
    <row r="333" spans="1:19" ht="15.75" customHeight="1" x14ac:dyDescent="0.2">
      <c r="A333" s="90"/>
      <c r="B333" s="3"/>
      <c r="C333" s="3"/>
      <c r="D333" s="3"/>
      <c r="E333" s="3"/>
      <c r="F333" s="3"/>
      <c r="G333" s="3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</row>
    <row r="334" spans="1:19" ht="15.75" customHeight="1" x14ac:dyDescent="0.2">
      <c r="A334" s="90"/>
      <c r="B334" s="3"/>
      <c r="C334" s="3"/>
      <c r="D334" s="3"/>
      <c r="E334" s="3"/>
      <c r="F334" s="3"/>
      <c r="G334" s="3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</row>
    <row r="335" spans="1:19" ht="15.75" customHeight="1" x14ac:dyDescent="0.2">
      <c r="A335" s="90"/>
      <c r="B335" s="3"/>
      <c r="C335" s="3"/>
      <c r="D335" s="3"/>
      <c r="E335" s="3"/>
      <c r="F335" s="3"/>
      <c r="G335" s="3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</row>
    <row r="336" spans="1:19" ht="15.75" customHeight="1" x14ac:dyDescent="0.2">
      <c r="A336" s="90"/>
      <c r="B336" s="3"/>
      <c r="C336" s="3"/>
      <c r="D336" s="3"/>
      <c r="E336" s="3"/>
      <c r="F336" s="3"/>
      <c r="G336" s="3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</row>
    <row r="337" spans="1:19" ht="15.75" customHeight="1" x14ac:dyDescent="0.2">
      <c r="A337" s="90"/>
      <c r="B337" s="3"/>
      <c r="C337" s="3"/>
      <c r="D337" s="3"/>
      <c r="E337" s="3"/>
      <c r="F337" s="3"/>
      <c r="G337" s="3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</row>
    <row r="338" spans="1:19" ht="15.75" customHeight="1" x14ac:dyDescent="0.2">
      <c r="A338" s="90"/>
      <c r="B338" s="3"/>
      <c r="C338" s="3"/>
      <c r="D338" s="3"/>
      <c r="E338" s="3"/>
      <c r="F338" s="3"/>
      <c r="G338" s="3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</row>
    <row r="339" spans="1:19" ht="15.75" customHeight="1" x14ac:dyDescent="0.2">
      <c r="A339" s="90"/>
      <c r="B339" s="3"/>
      <c r="C339" s="3"/>
      <c r="D339" s="3"/>
      <c r="E339" s="3"/>
      <c r="F339" s="3"/>
      <c r="G339" s="3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</row>
    <row r="340" spans="1:19" ht="15.75" customHeight="1" x14ac:dyDescent="0.2">
      <c r="A340" s="90"/>
      <c r="B340" s="3"/>
      <c r="C340" s="3"/>
      <c r="D340" s="3"/>
      <c r="E340" s="3"/>
      <c r="F340" s="3"/>
      <c r="G340" s="3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</row>
    <row r="341" spans="1:19" ht="15.75" customHeight="1" x14ac:dyDescent="0.2">
      <c r="A341" s="90"/>
      <c r="B341" s="3"/>
      <c r="C341" s="3"/>
      <c r="D341" s="3"/>
      <c r="E341" s="3"/>
      <c r="F341" s="3"/>
      <c r="G341" s="3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</row>
    <row r="342" spans="1:19" ht="15.75" customHeight="1" x14ac:dyDescent="0.2">
      <c r="A342" s="90"/>
      <c r="B342" s="3"/>
      <c r="C342" s="3"/>
      <c r="D342" s="3"/>
      <c r="E342" s="3"/>
      <c r="F342" s="3"/>
      <c r="G342" s="3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</row>
    <row r="343" spans="1:19" ht="15.75" customHeight="1" x14ac:dyDescent="0.2">
      <c r="A343" s="90"/>
      <c r="B343" s="3"/>
      <c r="C343" s="3"/>
      <c r="D343" s="3"/>
      <c r="E343" s="3"/>
      <c r="F343" s="3"/>
      <c r="G343" s="3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</row>
    <row r="344" spans="1:19" ht="15.75" customHeight="1" x14ac:dyDescent="0.2">
      <c r="A344" s="90"/>
      <c r="B344" s="3"/>
      <c r="C344" s="3"/>
      <c r="D344" s="3"/>
      <c r="E344" s="3"/>
      <c r="F344" s="3"/>
      <c r="G344" s="3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</row>
    <row r="345" spans="1:19" ht="15.75" customHeight="1" x14ac:dyDescent="0.2">
      <c r="A345" s="90"/>
      <c r="B345" s="3"/>
      <c r="C345" s="3"/>
      <c r="D345" s="3"/>
      <c r="E345" s="3"/>
      <c r="F345" s="3"/>
      <c r="G345" s="3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</row>
    <row r="346" spans="1:19" ht="15.75" customHeight="1" x14ac:dyDescent="0.2">
      <c r="A346" s="90"/>
      <c r="B346" s="3"/>
      <c r="C346" s="3"/>
      <c r="D346" s="3"/>
      <c r="E346" s="3"/>
      <c r="F346" s="3"/>
      <c r="G346" s="3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</row>
    <row r="347" spans="1:19" ht="15.75" customHeight="1" x14ac:dyDescent="0.2">
      <c r="A347" s="90"/>
      <c r="B347" s="3"/>
      <c r="C347" s="3"/>
      <c r="D347" s="3"/>
      <c r="E347" s="3"/>
      <c r="F347" s="3"/>
      <c r="G347" s="3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</row>
    <row r="348" spans="1:19" ht="15.75" customHeight="1" x14ac:dyDescent="0.2">
      <c r="A348" s="90"/>
      <c r="B348" s="3"/>
      <c r="C348" s="3"/>
      <c r="D348" s="3"/>
      <c r="E348" s="3"/>
      <c r="F348" s="3"/>
      <c r="G348" s="3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</row>
    <row r="349" spans="1:19" ht="15.75" customHeight="1" x14ac:dyDescent="0.2">
      <c r="A349" s="90"/>
      <c r="B349" s="3"/>
      <c r="C349" s="3"/>
      <c r="D349" s="3"/>
      <c r="E349" s="3"/>
      <c r="F349" s="3"/>
      <c r="G349" s="3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</row>
    <row r="350" spans="1:19" ht="15.75" customHeight="1" x14ac:dyDescent="0.2">
      <c r="A350" s="90"/>
      <c r="B350" s="3"/>
      <c r="C350" s="3"/>
      <c r="D350" s="3"/>
      <c r="E350" s="3"/>
      <c r="F350" s="3"/>
      <c r="G350" s="3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</row>
    <row r="351" spans="1:19" ht="15.75" customHeight="1" x14ac:dyDescent="0.2">
      <c r="A351" s="90"/>
      <c r="B351" s="3"/>
      <c r="C351" s="3"/>
      <c r="D351" s="3"/>
      <c r="E351" s="3"/>
      <c r="F351" s="3"/>
      <c r="G351" s="3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</row>
    <row r="352" spans="1:19" ht="15.75" customHeight="1" x14ac:dyDescent="0.2">
      <c r="A352" s="90"/>
      <c r="B352" s="3"/>
      <c r="C352" s="3"/>
      <c r="D352" s="3"/>
      <c r="E352" s="3"/>
      <c r="F352" s="3"/>
      <c r="G352" s="3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</row>
    <row r="353" spans="1:19" ht="15.75" customHeight="1" x14ac:dyDescent="0.2">
      <c r="A353" s="90"/>
      <c r="B353" s="3"/>
      <c r="C353" s="3"/>
      <c r="D353" s="3"/>
      <c r="E353" s="3"/>
      <c r="F353" s="3"/>
      <c r="G353" s="3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</row>
    <row r="354" spans="1:19" ht="15.75" customHeight="1" x14ac:dyDescent="0.2">
      <c r="A354" s="90"/>
      <c r="B354" s="3"/>
      <c r="C354" s="3"/>
      <c r="D354" s="3"/>
      <c r="E354" s="3"/>
      <c r="F354" s="3"/>
      <c r="G354" s="3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</row>
    <row r="355" spans="1:19" ht="15.75" customHeight="1" x14ac:dyDescent="0.2">
      <c r="A355" s="90"/>
      <c r="B355" s="3"/>
      <c r="C355" s="3"/>
      <c r="D355" s="3"/>
      <c r="E355" s="3"/>
      <c r="F355" s="3"/>
      <c r="G355" s="3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</row>
    <row r="356" spans="1:19" ht="15.75" customHeight="1" x14ac:dyDescent="0.2">
      <c r="A356" s="90"/>
      <c r="B356" s="3"/>
      <c r="C356" s="3"/>
      <c r="D356" s="3"/>
      <c r="E356" s="3"/>
      <c r="F356" s="3"/>
      <c r="G356" s="3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</row>
    <row r="357" spans="1:19" ht="15.75" customHeight="1" x14ac:dyDescent="0.2">
      <c r="A357" s="90"/>
      <c r="B357" s="3"/>
      <c r="C357" s="3"/>
      <c r="D357" s="3"/>
      <c r="E357" s="3"/>
      <c r="F357" s="3"/>
      <c r="G357" s="3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</row>
    <row r="358" spans="1:19" ht="15.75" customHeight="1" x14ac:dyDescent="0.2">
      <c r="A358" s="90"/>
      <c r="B358" s="3"/>
      <c r="C358" s="3"/>
      <c r="D358" s="3"/>
      <c r="E358" s="3"/>
      <c r="F358" s="3"/>
      <c r="G358" s="3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</row>
    <row r="359" spans="1:19" ht="15.75" customHeight="1" x14ac:dyDescent="0.2">
      <c r="A359" s="90"/>
      <c r="B359" s="3"/>
      <c r="C359" s="3"/>
      <c r="D359" s="3"/>
      <c r="E359" s="3"/>
      <c r="F359" s="3"/>
      <c r="G359" s="3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</row>
    <row r="360" spans="1:19" ht="15.75" customHeight="1" x14ac:dyDescent="0.2">
      <c r="A360" s="90"/>
      <c r="B360" s="3"/>
      <c r="C360" s="3"/>
      <c r="D360" s="3"/>
      <c r="E360" s="3"/>
      <c r="F360" s="3"/>
      <c r="G360" s="3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</row>
    <row r="361" spans="1:19" ht="15.75" customHeight="1" x14ac:dyDescent="0.2">
      <c r="A361" s="90"/>
      <c r="B361" s="3"/>
      <c r="C361" s="3"/>
      <c r="D361" s="3"/>
      <c r="E361" s="3"/>
      <c r="F361" s="3"/>
      <c r="G361" s="3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</row>
    <row r="362" spans="1:19" ht="15.75" customHeight="1" x14ac:dyDescent="0.2">
      <c r="A362" s="90"/>
      <c r="B362" s="3"/>
      <c r="C362" s="3"/>
      <c r="D362" s="3"/>
      <c r="E362" s="3"/>
      <c r="F362" s="3"/>
      <c r="G362" s="3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</row>
    <row r="363" spans="1:19" ht="15.75" customHeight="1" x14ac:dyDescent="0.2">
      <c r="A363" s="90"/>
      <c r="B363" s="3"/>
      <c r="C363" s="3"/>
      <c r="D363" s="3"/>
      <c r="E363" s="3"/>
      <c r="F363" s="3"/>
      <c r="G363" s="3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</row>
    <row r="364" spans="1:19" ht="15.75" customHeight="1" x14ac:dyDescent="0.2">
      <c r="A364" s="90"/>
      <c r="B364" s="3"/>
      <c r="C364" s="3"/>
      <c r="D364" s="3"/>
      <c r="E364" s="3"/>
      <c r="F364" s="3"/>
      <c r="G364" s="3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</row>
    <row r="365" spans="1:19" ht="15.75" customHeight="1" x14ac:dyDescent="0.2">
      <c r="A365" s="90"/>
      <c r="B365" s="3"/>
      <c r="C365" s="3"/>
      <c r="D365" s="3"/>
      <c r="E365" s="3"/>
      <c r="F365" s="3"/>
      <c r="G365" s="3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</row>
    <row r="366" spans="1:19" ht="15.75" customHeight="1" x14ac:dyDescent="0.2">
      <c r="A366" s="90"/>
      <c r="B366" s="3"/>
      <c r="C366" s="3"/>
      <c r="D366" s="3"/>
      <c r="E366" s="3"/>
      <c r="F366" s="3"/>
      <c r="G366" s="3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</row>
    <row r="367" spans="1:19" ht="15.75" customHeight="1" x14ac:dyDescent="0.2">
      <c r="A367" s="90"/>
      <c r="B367" s="3"/>
      <c r="C367" s="3"/>
      <c r="D367" s="3"/>
      <c r="E367" s="3"/>
      <c r="F367" s="3"/>
      <c r="G367" s="3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</row>
    <row r="368" spans="1:19" ht="15.75" customHeight="1" x14ac:dyDescent="0.2">
      <c r="A368" s="90"/>
      <c r="B368" s="3"/>
      <c r="C368" s="3"/>
      <c r="D368" s="3"/>
      <c r="E368" s="3"/>
      <c r="F368" s="3"/>
      <c r="G368" s="3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</row>
    <row r="369" spans="1:19" ht="15.75" customHeight="1" x14ac:dyDescent="0.2">
      <c r="A369" s="90"/>
      <c r="B369" s="3"/>
      <c r="C369" s="3"/>
      <c r="D369" s="3"/>
      <c r="E369" s="3"/>
      <c r="F369" s="3"/>
      <c r="G369" s="3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</row>
    <row r="370" spans="1:19" ht="15.75" customHeight="1" x14ac:dyDescent="0.2">
      <c r="A370" s="90"/>
      <c r="B370" s="3"/>
      <c r="C370" s="3"/>
      <c r="D370" s="3"/>
      <c r="E370" s="3"/>
      <c r="F370" s="3"/>
      <c r="G370" s="3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</row>
    <row r="371" spans="1:19" ht="15.75" customHeight="1" x14ac:dyDescent="0.2">
      <c r="A371" s="90"/>
      <c r="B371" s="3"/>
      <c r="C371" s="3"/>
      <c r="D371" s="3"/>
      <c r="E371" s="3"/>
      <c r="F371" s="3"/>
      <c r="G371" s="3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</row>
    <row r="372" spans="1:19" ht="15.75" customHeight="1" x14ac:dyDescent="0.2">
      <c r="A372" s="90"/>
      <c r="B372" s="3"/>
      <c r="C372" s="3"/>
      <c r="D372" s="3"/>
      <c r="E372" s="3"/>
      <c r="F372" s="3"/>
      <c r="G372" s="3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</row>
    <row r="373" spans="1:19" ht="15.75" customHeight="1" x14ac:dyDescent="0.2">
      <c r="A373" s="90"/>
      <c r="B373" s="3"/>
      <c r="C373" s="3"/>
      <c r="D373" s="3"/>
      <c r="E373" s="3"/>
      <c r="F373" s="3"/>
      <c r="G373" s="3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</row>
    <row r="374" spans="1:19" ht="15.75" customHeight="1" x14ac:dyDescent="0.2">
      <c r="A374" s="90"/>
      <c r="B374" s="3"/>
      <c r="C374" s="3"/>
      <c r="D374" s="3"/>
      <c r="E374" s="3"/>
      <c r="F374" s="3"/>
      <c r="G374" s="3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</row>
    <row r="375" spans="1:19" ht="15.75" customHeight="1" x14ac:dyDescent="0.2">
      <c r="A375" s="90"/>
      <c r="B375" s="3"/>
      <c r="C375" s="3"/>
      <c r="D375" s="3"/>
      <c r="E375" s="3"/>
      <c r="F375" s="3"/>
      <c r="G375" s="3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</row>
    <row r="376" spans="1:19" ht="15.75" customHeight="1" x14ac:dyDescent="0.2">
      <c r="A376" s="90"/>
      <c r="B376" s="3"/>
      <c r="C376" s="3"/>
      <c r="D376" s="3"/>
      <c r="E376" s="3"/>
      <c r="F376" s="3"/>
      <c r="G376" s="3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</row>
    <row r="377" spans="1:19" ht="15.75" customHeight="1" x14ac:dyDescent="0.2">
      <c r="A377" s="90"/>
      <c r="B377" s="3"/>
      <c r="C377" s="3"/>
      <c r="D377" s="3"/>
      <c r="E377" s="3"/>
      <c r="F377" s="3"/>
      <c r="G377" s="3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</row>
    <row r="378" spans="1:19" ht="15.75" customHeight="1" x14ac:dyDescent="0.2">
      <c r="A378" s="90"/>
      <c r="B378" s="3"/>
      <c r="C378" s="3"/>
      <c r="D378" s="3"/>
      <c r="E378" s="3"/>
      <c r="F378" s="3"/>
      <c r="G378" s="3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</row>
    <row r="379" spans="1:19" ht="15.75" customHeight="1" x14ac:dyDescent="0.2">
      <c r="A379" s="90"/>
      <c r="B379" s="3"/>
      <c r="C379" s="3"/>
      <c r="D379" s="3"/>
      <c r="E379" s="3"/>
      <c r="F379" s="3"/>
      <c r="G379" s="3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</row>
    <row r="380" spans="1:19" ht="15.75" customHeight="1" x14ac:dyDescent="0.2">
      <c r="A380" s="90"/>
      <c r="B380" s="3"/>
      <c r="C380" s="3"/>
      <c r="D380" s="3"/>
      <c r="E380" s="3"/>
      <c r="F380" s="3"/>
      <c r="G380" s="3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</row>
    <row r="381" spans="1:19" ht="15.75" customHeight="1" x14ac:dyDescent="0.2">
      <c r="A381" s="90"/>
      <c r="B381" s="3"/>
      <c r="C381" s="3"/>
      <c r="D381" s="3"/>
      <c r="E381" s="3"/>
      <c r="F381" s="3"/>
      <c r="G381" s="3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</row>
    <row r="382" spans="1:19" ht="15.75" customHeight="1" x14ac:dyDescent="0.2">
      <c r="A382" s="90"/>
      <c r="B382" s="3"/>
      <c r="C382" s="3"/>
      <c r="D382" s="3"/>
      <c r="E382" s="3"/>
      <c r="F382" s="3"/>
      <c r="G382" s="3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</row>
    <row r="383" spans="1:19" ht="15.75" customHeight="1" x14ac:dyDescent="0.2">
      <c r="A383" s="90"/>
      <c r="B383" s="3"/>
      <c r="C383" s="3"/>
      <c r="D383" s="3"/>
      <c r="E383" s="3"/>
      <c r="F383" s="3"/>
      <c r="G383" s="3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</row>
    <row r="384" spans="1:19" ht="15.75" customHeight="1" x14ac:dyDescent="0.2">
      <c r="A384" s="90"/>
      <c r="B384" s="3"/>
      <c r="C384" s="3"/>
      <c r="D384" s="3"/>
      <c r="E384" s="3"/>
      <c r="F384" s="3"/>
      <c r="G384" s="3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</row>
    <row r="385" spans="1:19" ht="15.75" customHeight="1" x14ac:dyDescent="0.2">
      <c r="A385" s="90"/>
      <c r="B385" s="3"/>
      <c r="C385" s="3"/>
      <c r="D385" s="3"/>
      <c r="E385" s="3"/>
      <c r="F385" s="3"/>
      <c r="G385" s="3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</row>
    <row r="386" spans="1:19" ht="15.75" customHeight="1" x14ac:dyDescent="0.2">
      <c r="A386" s="90"/>
      <c r="B386" s="3"/>
      <c r="C386" s="3"/>
      <c r="D386" s="3"/>
      <c r="E386" s="3"/>
      <c r="F386" s="3"/>
      <c r="G386" s="3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</row>
    <row r="387" spans="1:19" ht="15.75" customHeight="1" x14ac:dyDescent="0.2">
      <c r="A387" s="90"/>
      <c r="B387" s="3"/>
      <c r="C387" s="3"/>
      <c r="D387" s="3"/>
      <c r="E387" s="3"/>
      <c r="F387" s="3"/>
      <c r="G387" s="3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</row>
    <row r="388" spans="1:19" ht="15.75" customHeight="1" x14ac:dyDescent="0.2">
      <c r="A388" s="90"/>
      <c r="B388" s="3"/>
      <c r="C388" s="3"/>
      <c r="D388" s="3"/>
      <c r="E388" s="3"/>
      <c r="F388" s="3"/>
      <c r="G388" s="3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</row>
    <row r="389" spans="1:19" ht="15.75" customHeight="1" x14ac:dyDescent="0.2">
      <c r="A389" s="90"/>
      <c r="B389" s="3"/>
      <c r="C389" s="3"/>
      <c r="D389" s="3"/>
      <c r="E389" s="3"/>
      <c r="F389" s="3"/>
      <c r="G389" s="3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</row>
    <row r="390" spans="1:19" ht="15.75" customHeight="1" x14ac:dyDescent="0.2">
      <c r="A390" s="90"/>
      <c r="B390" s="3"/>
      <c r="C390" s="3"/>
      <c r="D390" s="3"/>
      <c r="E390" s="3"/>
      <c r="F390" s="3"/>
      <c r="G390" s="3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</row>
    <row r="391" spans="1:19" ht="15.75" customHeight="1" x14ac:dyDescent="0.2">
      <c r="A391" s="90"/>
      <c r="B391" s="3"/>
      <c r="C391" s="3"/>
      <c r="D391" s="3"/>
      <c r="E391" s="3"/>
      <c r="F391" s="3"/>
      <c r="G391" s="3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</row>
    <row r="392" spans="1:19" ht="15.75" customHeight="1" x14ac:dyDescent="0.2">
      <c r="A392" s="90"/>
      <c r="B392" s="3"/>
      <c r="C392" s="3"/>
      <c r="D392" s="3"/>
      <c r="E392" s="3"/>
      <c r="F392" s="3"/>
      <c r="G392" s="3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</row>
    <row r="393" spans="1:19" ht="15.75" customHeight="1" x14ac:dyDescent="0.2">
      <c r="A393" s="90"/>
      <c r="B393" s="3"/>
      <c r="C393" s="3"/>
      <c r="D393" s="3"/>
      <c r="E393" s="3"/>
      <c r="F393" s="3"/>
      <c r="G393" s="3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</row>
    <row r="394" spans="1:19" ht="15.75" customHeight="1" x14ac:dyDescent="0.2">
      <c r="A394" s="90"/>
      <c r="B394" s="3"/>
      <c r="C394" s="3"/>
      <c r="D394" s="3"/>
      <c r="E394" s="3"/>
      <c r="F394" s="3"/>
      <c r="G394" s="3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</row>
    <row r="395" spans="1:19" ht="15.75" customHeight="1" x14ac:dyDescent="0.2">
      <c r="A395" s="90"/>
      <c r="B395" s="3"/>
      <c r="C395" s="3"/>
      <c r="D395" s="3"/>
      <c r="E395" s="3"/>
      <c r="F395" s="3"/>
      <c r="G395" s="3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</row>
    <row r="396" spans="1:19" ht="15.75" customHeight="1" x14ac:dyDescent="0.2">
      <c r="A396" s="90"/>
      <c r="B396" s="3"/>
      <c r="C396" s="3"/>
      <c r="D396" s="3"/>
      <c r="E396" s="3"/>
      <c r="F396" s="3"/>
      <c r="G396" s="3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</row>
    <row r="397" spans="1:19" ht="15.75" customHeight="1" x14ac:dyDescent="0.2">
      <c r="A397" s="90"/>
      <c r="B397" s="3"/>
      <c r="C397" s="3"/>
      <c r="D397" s="3"/>
      <c r="E397" s="3"/>
      <c r="F397" s="3"/>
      <c r="G397" s="3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</row>
    <row r="398" spans="1:19" ht="15.75" customHeight="1" x14ac:dyDescent="0.2">
      <c r="A398" s="90"/>
      <c r="B398" s="3"/>
      <c r="C398" s="3"/>
      <c r="D398" s="3"/>
      <c r="E398" s="3"/>
      <c r="F398" s="3"/>
      <c r="G398" s="3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</row>
    <row r="399" spans="1:19" ht="15.75" customHeight="1" x14ac:dyDescent="0.2">
      <c r="A399" s="90"/>
      <c r="B399" s="3"/>
      <c r="C399" s="3"/>
      <c r="D399" s="3"/>
      <c r="E399" s="3"/>
      <c r="F399" s="3"/>
      <c r="G399" s="3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</row>
    <row r="400" spans="1:19" ht="15.75" customHeight="1" x14ac:dyDescent="0.2">
      <c r="A400" s="90"/>
      <c r="B400" s="3"/>
      <c r="C400" s="3"/>
      <c r="D400" s="3"/>
      <c r="E400" s="3"/>
      <c r="F400" s="3"/>
      <c r="G400" s="3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</row>
    <row r="401" spans="1:19" ht="15.75" customHeight="1" x14ac:dyDescent="0.2">
      <c r="A401" s="90"/>
      <c r="B401" s="3"/>
      <c r="C401" s="3"/>
      <c r="D401" s="3"/>
      <c r="E401" s="3"/>
      <c r="F401" s="3"/>
      <c r="G401" s="3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</row>
    <row r="402" spans="1:19" ht="15.75" customHeight="1" x14ac:dyDescent="0.2">
      <c r="A402" s="90"/>
      <c r="B402" s="3"/>
      <c r="C402" s="3"/>
      <c r="D402" s="3"/>
      <c r="E402" s="3"/>
      <c r="F402" s="3"/>
      <c r="G402" s="3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</row>
    <row r="403" spans="1:19" ht="15.75" customHeight="1" x14ac:dyDescent="0.2">
      <c r="A403" s="90"/>
      <c r="B403" s="3"/>
      <c r="C403" s="3"/>
      <c r="D403" s="3"/>
      <c r="E403" s="3"/>
      <c r="F403" s="3"/>
      <c r="G403" s="3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</row>
    <row r="404" spans="1:19" ht="15.75" customHeight="1" x14ac:dyDescent="0.2">
      <c r="A404" s="90"/>
      <c r="B404" s="3"/>
      <c r="C404" s="3"/>
      <c r="D404" s="3"/>
      <c r="E404" s="3"/>
      <c r="F404" s="3"/>
      <c r="G404" s="3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</row>
    <row r="405" spans="1:19" ht="15.75" customHeight="1" x14ac:dyDescent="0.2">
      <c r="A405" s="90"/>
      <c r="B405" s="3"/>
      <c r="C405" s="3"/>
      <c r="D405" s="3"/>
      <c r="E405" s="3"/>
      <c r="F405" s="3"/>
      <c r="G405" s="3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</row>
    <row r="406" spans="1:19" ht="15.75" customHeight="1" x14ac:dyDescent="0.2">
      <c r="A406" s="90"/>
      <c r="B406" s="3"/>
      <c r="C406" s="3"/>
      <c r="D406" s="3"/>
      <c r="E406" s="3"/>
      <c r="F406" s="3"/>
      <c r="G406" s="3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</row>
    <row r="407" spans="1:19" ht="15.75" customHeight="1" x14ac:dyDescent="0.2">
      <c r="A407" s="90"/>
      <c r="B407" s="3"/>
      <c r="C407" s="3"/>
      <c r="D407" s="3"/>
      <c r="E407" s="3"/>
      <c r="F407" s="3"/>
      <c r="G407" s="3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</row>
    <row r="408" spans="1:19" ht="15.75" customHeight="1" x14ac:dyDescent="0.2">
      <c r="A408" s="90"/>
      <c r="B408" s="3"/>
      <c r="C408" s="3"/>
      <c r="D408" s="3"/>
      <c r="E408" s="3"/>
      <c r="F408" s="3"/>
      <c r="G408" s="3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</row>
    <row r="409" spans="1:19" ht="15.75" customHeight="1" x14ac:dyDescent="0.2">
      <c r="A409" s="90"/>
      <c r="B409" s="3"/>
      <c r="C409" s="3"/>
      <c r="D409" s="3"/>
      <c r="E409" s="3"/>
      <c r="F409" s="3"/>
      <c r="G409" s="3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</row>
    <row r="410" spans="1:19" ht="15.75" customHeight="1" x14ac:dyDescent="0.2">
      <c r="A410" s="90"/>
      <c r="B410" s="3"/>
      <c r="C410" s="3"/>
      <c r="D410" s="3"/>
      <c r="E410" s="3"/>
      <c r="F410" s="3"/>
      <c r="G410" s="3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</row>
    <row r="411" spans="1:19" ht="15.75" customHeight="1" x14ac:dyDescent="0.2">
      <c r="A411" s="90"/>
      <c r="B411" s="3"/>
      <c r="C411" s="3"/>
      <c r="D411" s="3"/>
      <c r="E411" s="3"/>
      <c r="F411" s="3"/>
      <c r="G411" s="3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</row>
    <row r="412" spans="1:19" ht="15.75" customHeight="1" x14ac:dyDescent="0.2">
      <c r="A412" s="90"/>
      <c r="B412" s="3"/>
      <c r="C412" s="3"/>
      <c r="D412" s="3"/>
      <c r="E412" s="3"/>
      <c r="F412" s="3"/>
      <c r="G412" s="3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</row>
    <row r="413" spans="1:19" ht="15.75" customHeight="1" x14ac:dyDescent="0.2">
      <c r="A413" s="90"/>
      <c r="B413" s="3"/>
      <c r="C413" s="3"/>
      <c r="D413" s="3"/>
      <c r="E413" s="3"/>
      <c r="F413" s="3"/>
      <c r="G413" s="3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</row>
    <row r="414" spans="1:19" ht="15.75" customHeight="1" x14ac:dyDescent="0.2">
      <c r="A414" s="90"/>
      <c r="B414" s="3"/>
      <c r="C414" s="3"/>
      <c r="D414" s="3"/>
      <c r="E414" s="3"/>
      <c r="F414" s="3"/>
      <c r="G414" s="3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</row>
    <row r="415" spans="1:19" ht="15.75" customHeight="1" x14ac:dyDescent="0.2">
      <c r="A415" s="90"/>
      <c r="B415" s="3"/>
      <c r="C415" s="3"/>
      <c r="D415" s="3"/>
      <c r="E415" s="3"/>
      <c r="F415" s="3"/>
      <c r="G415" s="3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</row>
    <row r="416" spans="1:19" ht="15.75" customHeight="1" x14ac:dyDescent="0.2">
      <c r="A416" s="90"/>
      <c r="B416" s="3"/>
      <c r="C416" s="3"/>
      <c r="D416" s="3"/>
      <c r="E416" s="3"/>
      <c r="F416" s="3"/>
      <c r="G416" s="3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</row>
    <row r="417" spans="1:19" ht="15.75" customHeight="1" x14ac:dyDescent="0.2">
      <c r="A417" s="90"/>
      <c r="B417" s="3"/>
      <c r="C417" s="3"/>
      <c r="D417" s="3"/>
      <c r="E417" s="3"/>
      <c r="F417" s="3"/>
      <c r="G417" s="3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</row>
    <row r="418" spans="1:19" ht="15.75" customHeight="1" x14ac:dyDescent="0.2">
      <c r="A418" s="90"/>
      <c r="B418" s="3"/>
      <c r="C418" s="3"/>
      <c r="D418" s="3"/>
      <c r="E418" s="3"/>
      <c r="F418" s="3"/>
      <c r="G418" s="3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</row>
    <row r="419" spans="1:19" ht="15.75" customHeight="1" x14ac:dyDescent="0.2">
      <c r="A419" s="90"/>
      <c r="B419" s="3"/>
      <c r="C419" s="3"/>
      <c r="D419" s="3"/>
      <c r="E419" s="3"/>
      <c r="F419" s="3"/>
      <c r="G419" s="3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</row>
    <row r="420" spans="1:19" ht="15.75" customHeight="1" x14ac:dyDescent="0.2">
      <c r="A420" s="90"/>
      <c r="B420" s="3"/>
      <c r="C420" s="3"/>
      <c r="D420" s="3"/>
      <c r="E420" s="3"/>
      <c r="F420" s="3"/>
      <c r="G420" s="3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</row>
    <row r="421" spans="1:19" ht="15.75" customHeight="1" x14ac:dyDescent="0.2">
      <c r="A421" s="90"/>
      <c r="B421" s="3"/>
      <c r="C421" s="3"/>
      <c r="D421" s="3"/>
      <c r="E421" s="3"/>
      <c r="F421" s="3"/>
      <c r="G421" s="3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</row>
    <row r="422" spans="1:19" ht="15.75" customHeight="1" x14ac:dyDescent="0.2">
      <c r="A422" s="90"/>
      <c r="B422" s="3"/>
      <c r="C422" s="3"/>
      <c r="D422" s="3"/>
      <c r="E422" s="3"/>
      <c r="F422" s="3"/>
      <c r="G422" s="3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</row>
    <row r="423" spans="1:19" ht="15.75" customHeight="1" x14ac:dyDescent="0.2">
      <c r="A423" s="90"/>
      <c r="B423" s="3"/>
      <c r="C423" s="3"/>
      <c r="D423" s="3"/>
      <c r="E423" s="3"/>
      <c r="F423" s="3"/>
      <c r="G423" s="3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</row>
    <row r="424" spans="1:19" ht="15.75" customHeight="1" x14ac:dyDescent="0.2">
      <c r="A424" s="90"/>
      <c r="B424" s="3"/>
      <c r="C424" s="3"/>
      <c r="D424" s="3"/>
      <c r="E424" s="3"/>
      <c r="F424" s="3"/>
      <c r="G424" s="3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</row>
    <row r="425" spans="1:19" ht="15.75" customHeight="1" x14ac:dyDescent="0.2">
      <c r="A425" s="90"/>
      <c r="B425" s="3"/>
      <c r="C425" s="3"/>
      <c r="D425" s="3"/>
      <c r="E425" s="3"/>
      <c r="F425" s="3"/>
      <c r="G425" s="3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</row>
    <row r="426" spans="1:19" ht="15.75" customHeight="1" x14ac:dyDescent="0.2">
      <c r="A426" s="90"/>
      <c r="B426" s="3"/>
      <c r="C426" s="3"/>
      <c r="D426" s="3"/>
      <c r="E426" s="3"/>
      <c r="F426" s="3"/>
      <c r="G426" s="3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</row>
    <row r="427" spans="1:19" ht="15.75" customHeight="1" x14ac:dyDescent="0.2">
      <c r="A427" s="90"/>
      <c r="B427" s="3"/>
      <c r="C427" s="3"/>
      <c r="D427" s="3"/>
      <c r="E427" s="3"/>
      <c r="F427" s="3"/>
      <c r="G427" s="3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</row>
    <row r="428" spans="1:19" ht="15.75" customHeight="1" x14ac:dyDescent="0.2">
      <c r="A428" s="90"/>
      <c r="B428" s="3"/>
      <c r="C428" s="3"/>
      <c r="D428" s="3"/>
      <c r="E428" s="3"/>
      <c r="F428" s="3"/>
      <c r="G428" s="3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</row>
    <row r="429" spans="1:19" ht="15.75" customHeight="1" x14ac:dyDescent="0.2">
      <c r="A429" s="90"/>
      <c r="B429" s="3"/>
      <c r="C429" s="3"/>
      <c r="D429" s="3"/>
      <c r="E429" s="3"/>
      <c r="F429" s="3"/>
      <c r="G429" s="3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</row>
    <row r="430" spans="1:19" ht="15.75" customHeight="1" x14ac:dyDescent="0.2">
      <c r="A430" s="90"/>
      <c r="B430" s="3"/>
      <c r="C430" s="3"/>
      <c r="D430" s="3"/>
      <c r="E430" s="3"/>
      <c r="F430" s="3"/>
      <c r="G430" s="3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</row>
    <row r="431" spans="1:19" ht="15.75" customHeight="1" x14ac:dyDescent="0.2">
      <c r="A431" s="90"/>
      <c r="B431" s="3"/>
      <c r="C431" s="3"/>
      <c r="D431" s="3"/>
      <c r="E431" s="3"/>
      <c r="F431" s="3"/>
      <c r="G431" s="3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</row>
    <row r="432" spans="1:19" ht="15.75" customHeight="1" x14ac:dyDescent="0.2">
      <c r="A432" s="90"/>
      <c r="B432" s="3"/>
      <c r="C432" s="3"/>
      <c r="D432" s="3"/>
      <c r="E432" s="3"/>
      <c r="F432" s="3"/>
      <c r="G432" s="3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</row>
    <row r="433" spans="1:19" ht="15.75" customHeight="1" x14ac:dyDescent="0.2">
      <c r="A433" s="90"/>
      <c r="B433" s="3"/>
      <c r="C433" s="3"/>
      <c r="D433" s="3"/>
      <c r="E433" s="3"/>
      <c r="F433" s="3"/>
      <c r="G433" s="3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</row>
    <row r="434" spans="1:19" ht="15.75" customHeight="1" x14ac:dyDescent="0.2">
      <c r="A434" s="90"/>
      <c r="B434" s="3"/>
      <c r="C434" s="3"/>
      <c r="D434" s="3"/>
      <c r="E434" s="3"/>
      <c r="F434" s="3"/>
      <c r="G434" s="3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</row>
    <row r="435" spans="1:19" ht="15.75" customHeight="1" x14ac:dyDescent="0.2">
      <c r="A435" s="90"/>
      <c r="B435" s="3"/>
      <c r="C435" s="3"/>
      <c r="D435" s="3"/>
      <c r="E435" s="3"/>
      <c r="F435" s="3"/>
      <c r="G435" s="3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</row>
    <row r="436" spans="1:19" ht="15.75" customHeight="1" x14ac:dyDescent="0.2">
      <c r="A436" s="90"/>
      <c r="B436" s="3"/>
      <c r="C436" s="3"/>
      <c r="D436" s="3"/>
      <c r="E436" s="3"/>
      <c r="F436" s="3"/>
      <c r="G436" s="3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</row>
    <row r="437" spans="1:19" ht="15.75" customHeight="1" x14ac:dyDescent="0.2">
      <c r="A437" s="90"/>
      <c r="B437" s="3"/>
      <c r="C437" s="3"/>
      <c r="D437" s="3"/>
      <c r="E437" s="3"/>
      <c r="F437" s="3"/>
      <c r="G437" s="3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</row>
    <row r="438" spans="1:19" ht="15.75" customHeight="1" x14ac:dyDescent="0.2">
      <c r="A438" s="90"/>
      <c r="B438" s="3"/>
      <c r="C438" s="3"/>
      <c r="D438" s="3"/>
      <c r="E438" s="3"/>
      <c r="F438" s="3"/>
      <c r="G438" s="3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</row>
    <row r="439" spans="1:19" ht="15.75" customHeight="1" x14ac:dyDescent="0.2">
      <c r="A439" s="90"/>
      <c r="B439" s="3"/>
      <c r="C439" s="3"/>
      <c r="D439" s="3"/>
      <c r="E439" s="3"/>
      <c r="F439" s="3"/>
      <c r="G439" s="3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</row>
    <row r="440" spans="1:19" ht="15.75" customHeight="1" x14ac:dyDescent="0.2">
      <c r="A440" s="90"/>
      <c r="B440" s="3"/>
      <c r="C440" s="3"/>
      <c r="D440" s="3"/>
      <c r="E440" s="3"/>
      <c r="F440" s="3"/>
      <c r="G440" s="3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</row>
    <row r="441" spans="1:19" ht="15.75" customHeight="1" x14ac:dyDescent="0.2">
      <c r="A441" s="90"/>
      <c r="B441" s="3"/>
      <c r="C441" s="3"/>
      <c r="D441" s="3"/>
      <c r="E441" s="3"/>
      <c r="F441" s="3"/>
      <c r="G441" s="3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</row>
    <row r="442" spans="1:19" ht="15.75" customHeight="1" x14ac:dyDescent="0.2">
      <c r="A442" s="90"/>
      <c r="B442" s="3"/>
      <c r="C442" s="3"/>
      <c r="D442" s="3"/>
      <c r="E442" s="3"/>
      <c r="F442" s="3"/>
      <c r="G442" s="3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</row>
    <row r="443" spans="1:19" ht="15.75" customHeight="1" x14ac:dyDescent="0.2">
      <c r="A443" s="90"/>
      <c r="B443" s="3"/>
      <c r="C443" s="3"/>
      <c r="D443" s="3"/>
      <c r="E443" s="3"/>
      <c r="F443" s="3"/>
      <c r="G443" s="3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</row>
    <row r="444" spans="1:19" ht="15.75" customHeight="1" x14ac:dyDescent="0.2">
      <c r="A444" s="90"/>
      <c r="B444" s="3"/>
      <c r="C444" s="3"/>
      <c r="D444" s="3"/>
      <c r="E444" s="3"/>
      <c r="F444" s="3"/>
      <c r="G444" s="3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</row>
    <row r="445" spans="1:19" ht="15.75" customHeight="1" x14ac:dyDescent="0.2">
      <c r="A445" s="90"/>
      <c r="B445" s="3"/>
      <c r="C445" s="3"/>
      <c r="D445" s="3"/>
      <c r="E445" s="3"/>
      <c r="F445" s="3"/>
      <c r="G445" s="3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</row>
    <row r="446" spans="1:19" ht="15.75" customHeight="1" x14ac:dyDescent="0.2">
      <c r="A446" s="90"/>
      <c r="B446" s="3"/>
      <c r="C446" s="3"/>
      <c r="D446" s="3"/>
      <c r="E446" s="3"/>
      <c r="F446" s="3"/>
      <c r="G446" s="3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</row>
    <row r="447" spans="1:19" ht="15.75" customHeight="1" x14ac:dyDescent="0.2">
      <c r="A447" s="90"/>
      <c r="B447" s="3"/>
      <c r="C447" s="3"/>
      <c r="D447" s="3"/>
      <c r="E447" s="3"/>
      <c r="F447" s="3"/>
      <c r="G447" s="3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</row>
    <row r="448" spans="1:19" ht="15.75" customHeight="1" x14ac:dyDescent="0.2">
      <c r="A448" s="90"/>
      <c r="B448" s="3"/>
      <c r="C448" s="3"/>
      <c r="D448" s="3"/>
      <c r="E448" s="3"/>
      <c r="F448" s="3"/>
      <c r="G448" s="3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</row>
    <row r="449" spans="1:19" ht="15.75" customHeight="1" x14ac:dyDescent="0.2">
      <c r="A449" s="90"/>
      <c r="B449" s="3"/>
      <c r="C449" s="3"/>
      <c r="D449" s="3"/>
      <c r="E449" s="3"/>
      <c r="F449" s="3"/>
      <c r="G449" s="3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</row>
    <row r="450" spans="1:19" ht="15.75" customHeight="1" x14ac:dyDescent="0.2">
      <c r="A450" s="90"/>
      <c r="B450" s="3"/>
      <c r="C450" s="3"/>
      <c r="D450" s="3"/>
      <c r="E450" s="3"/>
      <c r="F450" s="3"/>
      <c r="G450" s="3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</row>
    <row r="451" spans="1:19" ht="15.75" customHeight="1" x14ac:dyDescent="0.2">
      <c r="A451" s="90"/>
      <c r="B451" s="3"/>
      <c r="C451" s="3"/>
      <c r="D451" s="3"/>
      <c r="E451" s="3"/>
      <c r="F451" s="3"/>
      <c r="G451" s="3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</row>
    <row r="452" spans="1:19" ht="15.75" customHeight="1" x14ac:dyDescent="0.2">
      <c r="A452" s="90"/>
      <c r="B452" s="3"/>
      <c r="C452" s="3"/>
      <c r="D452" s="3"/>
      <c r="E452" s="3"/>
      <c r="F452" s="3"/>
      <c r="G452" s="3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</row>
    <row r="453" spans="1:19" ht="15.75" customHeight="1" x14ac:dyDescent="0.2">
      <c r="A453" s="90"/>
      <c r="B453" s="3"/>
      <c r="C453" s="3"/>
      <c r="D453" s="3"/>
      <c r="E453" s="3"/>
      <c r="F453" s="3"/>
      <c r="G453" s="3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</row>
    <row r="454" spans="1:19" ht="15.75" customHeight="1" x14ac:dyDescent="0.2">
      <c r="A454" s="90"/>
      <c r="B454" s="3"/>
      <c r="C454" s="3"/>
      <c r="D454" s="3"/>
      <c r="E454" s="3"/>
      <c r="F454" s="3"/>
      <c r="G454" s="3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</row>
    <row r="455" spans="1:19" ht="15.75" customHeight="1" x14ac:dyDescent="0.2">
      <c r="A455" s="90"/>
      <c r="B455" s="3"/>
      <c r="C455" s="3"/>
      <c r="D455" s="3"/>
      <c r="E455" s="3"/>
      <c r="F455" s="3"/>
      <c r="G455" s="3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</row>
    <row r="456" spans="1:19" ht="15.75" customHeight="1" x14ac:dyDescent="0.2">
      <c r="A456" s="90"/>
      <c r="B456" s="3"/>
      <c r="C456" s="3"/>
      <c r="D456" s="3"/>
      <c r="E456" s="3"/>
      <c r="F456" s="3"/>
      <c r="G456" s="3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</row>
    <row r="457" spans="1:19" ht="15.75" customHeight="1" x14ac:dyDescent="0.2">
      <c r="A457" s="90"/>
      <c r="B457" s="3"/>
      <c r="C457" s="3"/>
      <c r="D457" s="3"/>
      <c r="E457" s="3"/>
      <c r="F457" s="3"/>
      <c r="G457" s="3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</row>
    <row r="458" spans="1:19" ht="15.75" customHeight="1" x14ac:dyDescent="0.2">
      <c r="A458" s="90"/>
      <c r="B458" s="3"/>
      <c r="C458" s="3"/>
      <c r="D458" s="3"/>
      <c r="E458" s="3"/>
      <c r="F458" s="3"/>
      <c r="G458" s="3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</row>
    <row r="459" spans="1:19" ht="15.75" customHeight="1" x14ac:dyDescent="0.2">
      <c r="A459" s="90"/>
      <c r="B459" s="3"/>
      <c r="C459" s="3"/>
      <c r="D459" s="3"/>
      <c r="E459" s="3"/>
      <c r="F459" s="3"/>
      <c r="G459" s="3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</row>
    <row r="460" spans="1:19" ht="15.75" customHeight="1" x14ac:dyDescent="0.2">
      <c r="A460" s="90"/>
      <c r="B460" s="3"/>
      <c r="C460" s="3"/>
      <c r="D460" s="3"/>
      <c r="E460" s="3"/>
      <c r="F460" s="3"/>
      <c r="G460" s="3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</row>
    <row r="461" spans="1:19" ht="15.75" customHeight="1" x14ac:dyDescent="0.2">
      <c r="A461" s="90"/>
      <c r="B461" s="3"/>
      <c r="C461" s="3"/>
      <c r="D461" s="3"/>
      <c r="E461" s="3"/>
      <c r="F461" s="3"/>
      <c r="G461" s="3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</row>
    <row r="462" spans="1:19" ht="15.75" customHeight="1" x14ac:dyDescent="0.2">
      <c r="A462" s="90"/>
      <c r="B462" s="3"/>
      <c r="C462" s="3"/>
      <c r="D462" s="3"/>
      <c r="E462" s="3"/>
      <c r="F462" s="3"/>
      <c r="G462" s="3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</row>
    <row r="463" spans="1:19" ht="15.75" customHeight="1" x14ac:dyDescent="0.2">
      <c r="A463" s="90"/>
      <c r="B463" s="3"/>
      <c r="C463" s="3"/>
      <c r="D463" s="3"/>
      <c r="E463" s="3"/>
      <c r="F463" s="3"/>
      <c r="G463" s="3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</row>
    <row r="464" spans="1:19" ht="15.75" customHeight="1" x14ac:dyDescent="0.2">
      <c r="A464" s="90"/>
      <c r="B464" s="3"/>
      <c r="C464" s="3"/>
      <c r="D464" s="3"/>
      <c r="E464" s="3"/>
      <c r="F464" s="3"/>
      <c r="G464" s="3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</row>
    <row r="465" spans="1:19" ht="15.75" customHeight="1" x14ac:dyDescent="0.2">
      <c r="A465" s="90"/>
      <c r="B465" s="3"/>
      <c r="C465" s="3"/>
      <c r="D465" s="3"/>
      <c r="E465" s="3"/>
      <c r="F465" s="3"/>
      <c r="G465" s="3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</row>
    <row r="466" spans="1:19" ht="15.75" customHeight="1" x14ac:dyDescent="0.2">
      <c r="A466" s="90"/>
      <c r="B466" s="3"/>
      <c r="C466" s="3"/>
      <c r="D466" s="3"/>
      <c r="E466" s="3"/>
      <c r="F466" s="3"/>
      <c r="G466" s="3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</row>
    <row r="467" spans="1:19" ht="15.75" customHeight="1" x14ac:dyDescent="0.2">
      <c r="A467" s="90"/>
      <c r="B467" s="3"/>
      <c r="C467" s="3"/>
      <c r="D467" s="3"/>
      <c r="E467" s="3"/>
      <c r="F467" s="3"/>
      <c r="G467" s="3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</row>
    <row r="468" spans="1:19" ht="15.75" customHeight="1" x14ac:dyDescent="0.2">
      <c r="A468" s="90"/>
      <c r="B468" s="3"/>
      <c r="C468" s="3"/>
      <c r="D468" s="3"/>
      <c r="E468" s="3"/>
      <c r="F468" s="3"/>
      <c r="G468" s="3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</row>
    <row r="469" spans="1:19" ht="15.75" customHeight="1" x14ac:dyDescent="0.2">
      <c r="A469" s="90"/>
      <c r="B469" s="3"/>
      <c r="C469" s="3"/>
      <c r="D469" s="3"/>
      <c r="E469" s="3"/>
      <c r="F469" s="3"/>
      <c r="G469" s="3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</row>
    <row r="470" spans="1:19" ht="15.75" customHeight="1" x14ac:dyDescent="0.2">
      <c r="A470" s="90"/>
      <c r="B470" s="3"/>
      <c r="C470" s="3"/>
      <c r="D470" s="3"/>
      <c r="E470" s="3"/>
      <c r="F470" s="3"/>
      <c r="G470" s="3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</row>
    <row r="471" spans="1:19" ht="15.75" customHeight="1" x14ac:dyDescent="0.2">
      <c r="A471" s="90"/>
      <c r="B471" s="3"/>
      <c r="C471" s="3"/>
      <c r="D471" s="3"/>
      <c r="E471" s="3"/>
      <c r="F471" s="3"/>
      <c r="G471" s="3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</row>
    <row r="472" spans="1:19" ht="15.75" customHeight="1" x14ac:dyDescent="0.2">
      <c r="A472" s="90"/>
      <c r="B472" s="3"/>
      <c r="C472" s="3"/>
      <c r="D472" s="3"/>
      <c r="E472" s="3"/>
      <c r="F472" s="3"/>
      <c r="G472" s="3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</row>
    <row r="473" spans="1:19" ht="15.75" customHeight="1" x14ac:dyDescent="0.2">
      <c r="A473" s="90"/>
      <c r="B473" s="3"/>
      <c r="C473" s="3"/>
      <c r="D473" s="3"/>
      <c r="E473" s="3"/>
      <c r="F473" s="3"/>
      <c r="G473" s="3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</row>
    <row r="474" spans="1:19" ht="15.75" customHeight="1" x14ac:dyDescent="0.2">
      <c r="A474" s="90"/>
      <c r="B474" s="3"/>
      <c r="C474" s="3"/>
      <c r="D474" s="3"/>
      <c r="E474" s="3"/>
      <c r="F474" s="3"/>
      <c r="G474" s="3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</row>
    <row r="475" spans="1:19" ht="15.75" customHeight="1" x14ac:dyDescent="0.2">
      <c r="A475" s="90"/>
      <c r="B475" s="3"/>
      <c r="C475" s="3"/>
      <c r="D475" s="3"/>
      <c r="E475" s="3"/>
      <c r="F475" s="3"/>
      <c r="G475" s="3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</row>
    <row r="476" spans="1:19" ht="15.75" customHeight="1" x14ac:dyDescent="0.2">
      <c r="A476" s="90"/>
      <c r="B476" s="3"/>
      <c r="C476" s="3"/>
      <c r="D476" s="3"/>
      <c r="E476" s="3"/>
      <c r="F476" s="3"/>
      <c r="G476" s="3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</row>
    <row r="477" spans="1:19" ht="15.75" customHeight="1" x14ac:dyDescent="0.2">
      <c r="A477" s="90"/>
      <c r="B477" s="3"/>
      <c r="C477" s="3"/>
      <c r="D477" s="3"/>
      <c r="E477" s="3"/>
      <c r="F477" s="3"/>
      <c r="G477" s="3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</row>
    <row r="478" spans="1:19" ht="15.75" customHeight="1" x14ac:dyDescent="0.2">
      <c r="A478" s="90"/>
      <c r="B478" s="3"/>
      <c r="C478" s="3"/>
      <c r="D478" s="3"/>
      <c r="E478" s="3"/>
      <c r="F478" s="3"/>
      <c r="G478" s="3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</row>
    <row r="479" spans="1:19" ht="15.75" customHeight="1" x14ac:dyDescent="0.2">
      <c r="A479" s="90"/>
      <c r="B479" s="3"/>
      <c r="C479" s="3"/>
      <c r="D479" s="3"/>
      <c r="E479" s="3"/>
      <c r="F479" s="3"/>
      <c r="G479" s="3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</row>
    <row r="480" spans="1:19" ht="15.75" customHeight="1" x14ac:dyDescent="0.2">
      <c r="A480" s="90"/>
      <c r="B480" s="3"/>
      <c r="C480" s="3"/>
      <c r="D480" s="3"/>
      <c r="E480" s="3"/>
      <c r="F480" s="3"/>
      <c r="G480" s="3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</row>
    <row r="481" spans="1:19" ht="15.75" customHeight="1" x14ac:dyDescent="0.2">
      <c r="A481" s="90"/>
      <c r="B481" s="3"/>
      <c r="C481" s="3"/>
      <c r="D481" s="3"/>
      <c r="E481" s="3"/>
      <c r="F481" s="3"/>
      <c r="G481" s="3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</row>
    <row r="482" spans="1:19" ht="15.75" customHeight="1" x14ac:dyDescent="0.2">
      <c r="A482" s="90"/>
      <c r="B482" s="3"/>
      <c r="C482" s="3"/>
      <c r="D482" s="3"/>
      <c r="E482" s="3"/>
      <c r="F482" s="3"/>
      <c r="G482" s="3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</row>
    <row r="483" spans="1:19" ht="15.75" customHeight="1" x14ac:dyDescent="0.2">
      <c r="A483" s="90"/>
      <c r="B483" s="3"/>
      <c r="C483" s="3"/>
      <c r="D483" s="3"/>
      <c r="E483" s="3"/>
      <c r="F483" s="3"/>
      <c r="G483" s="3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</row>
    <row r="484" spans="1:19" ht="15.75" customHeight="1" x14ac:dyDescent="0.2">
      <c r="A484" s="90"/>
      <c r="B484" s="3"/>
      <c r="C484" s="3"/>
      <c r="D484" s="3"/>
      <c r="E484" s="3"/>
      <c r="F484" s="3"/>
      <c r="G484" s="3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</row>
    <row r="485" spans="1:19" ht="15.75" customHeight="1" x14ac:dyDescent="0.2">
      <c r="A485" s="90"/>
      <c r="B485" s="3"/>
      <c r="C485" s="3"/>
      <c r="D485" s="3"/>
      <c r="E485" s="3"/>
      <c r="F485" s="3"/>
      <c r="G485" s="3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</row>
    <row r="486" spans="1:19" ht="15.75" customHeight="1" x14ac:dyDescent="0.2">
      <c r="A486" s="90"/>
      <c r="B486" s="3"/>
      <c r="C486" s="3"/>
      <c r="D486" s="3"/>
      <c r="E486" s="3"/>
      <c r="F486" s="3"/>
      <c r="G486" s="3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</row>
    <row r="487" spans="1:19" ht="15.75" customHeight="1" x14ac:dyDescent="0.2">
      <c r="A487" s="90"/>
      <c r="B487" s="3"/>
      <c r="C487" s="3"/>
      <c r="D487" s="3"/>
      <c r="E487" s="3"/>
      <c r="F487" s="3"/>
      <c r="G487" s="3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</row>
    <row r="488" spans="1:19" ht="15.75" customHeight="1" x14ac:dyDescent="0.2">
      <c r="A488" s="90"/>
      <c r="B488" s="3"/>
      <c r="C488" s="3"/>
      <c r="D488" s="3"/>
      <c r="E488" s="3"/>
      <c r="F488" s="3"/>
      <c r="G488" s="3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</row>
    <row r="489" spans="1:19" ht="15.75" customHeight="1" x14ac:dyDescent="0.2">
      <c r="A489" s="90"/>
      <c r="B489" s="3"/>
      <c r="C489" s="3"/>
      <c r="D489" s="3"/>
      <c r="E489" s="3"/>
      <c r="F489" s="3"/>
      <c r="G489" s="3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</row>
    <row r="490" spans="1:19" ht="15.75" customHeight="1" x14ac:dyDescent="0.2">
      <c r="A490" s="90"/>
      <c r="B490" s="3"/>
      <c r="C490" s="3"/>
      <c r="D490" s="3"/>
      <c r="E490" s="3"/>
      <c r="F490" s="3"/>
      <c r="G490" s="3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</row>
    <row r="491" spans="1:19" ht="15.75" customHeight="1" x14ac:dyDescent="0.2">
      <c r="A491" s="90"/>
      <c r="B491" s="3"/>
      <c r="C491" s="3"/>
      <c r="D491" s="3"/>
      <c r="E491" s="3"/>
      <c r="F491" s="3"/>
      <c r="G491" s="3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</row>
    <row r="492" spans="1:19" ht="15.75" customHeight="1" x14ac:dyDescent="0.2">
      <c r="A492" s="90"/>
      <c r="B492" s="3"/>
      <c r="C492" s="3"/>
      <c r="D492" s="3"/>
      <c r="E492" s="3"/>
      <c r="F492" s="3"/>
      <c r="G492" s="3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</row>
    <row r="493" spans="1:19" ht="15.75" customHeight="1" x14ac:dyDescent="0.2">
      <c r="A493" s="90"/>
      <c r="B493" s="3"/>
      <c r="C493" s="3"/>
      <c r="D493" s="3"/>
      <c r="E493" s="3"/>
      <c r="F493" s="3"/>
      <c r="G493" s="3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</row>
    <row r="494" spans="1:19" ht="15.75" customHeight="1" x14ac:dyDescent="0.2">
      <c r="A494" s="90"/>
      <c r="B494" s="3"/>
      <c r="C494" s="3"/>
      <c r="D494" s="3"/>
      <c r="E494" s="3"/>
      <c r="F494" s="3"/>
      <c r="G494" s="3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</row>
    <row r="495" spans="1:19" ht="15.75" customHeight="1" x14ac:dyDescent="0.2">
      <c r="A495" s="90"/>
      <c r="B495" s="3"/>
      <c r="C495" s="3"/>
      <c r="D495" s="3"/>
      <c r="E495" s="3"/>
      <c r="F495" s="3"/>
      <c r="G495" s="3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</row>
    <row r="496" spans="1:19" ht="15.75" customHeight="1" x14ac:dyDescent="0.2">
      <c r="A496" s="90"/>
      <c r="B496" s="3"/>
      <c r="C496" s="3"/>
      <c r="D496" s="3"/>
      <c r="E496" s="3"/>
      <c r="F496" s="3"/>
      <c r="G496" s="3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</row>
    <row r="497" spans="1:19" ht="15.75" customHeight="1" x14ac:dyDescent="0.2">
      <c r="A497" s="90"/>
      <c r="B497" s="3"/>
      <c r="C497" s="3"/>
      <c r="D497" s="3"/>
      <c r="E497" s="3"/>
      <c r="F497" s="3"/>
      <c r="G497" s="3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</row>
    <row r="498" spans="1:19" ht="15.75" customHeight="1" x14ac:dyDescent="0.2">
      <c r="A498" s="90"/>
      <c r="B498" s="3"/>
      <c r="C498" s="3"/>
      <c r="D498" s="3"/>
      <c r="E498" s="3"/>
      <c r="F498" s="3"/>
      <c r="G498" s="3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</row>
    <row r="499" spans="1:19" ht="15.75" customHeight="1" x14ac:dyDescent="0.2">
      <c r="A499" s="90"/>
      <c r="B499" s="3"/>
      <c r="C499" s="3"/>
      <c r="D499" s="3"/>
      <c r="E499" s="3"/>
      <c r="F499" s="3"/>
      <c r="G499" s="3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</row>
    <row r="500" spans="1:19" ht="15.75" customHeight="1" x14ac:dyDescent="0.2">
      <c r="A500" s="90"/>
      <c r="B500" s="3"/>
      <c r="C500" s="3"/>
      <c r="D500" s="3"/>
      <c r="E500" s="3"/>
      <c r="F500" s="3"/>
      <c r="G500" s="3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</row>
    <row r="501" spans="1:19" ht="15.75" customHeight="1" x14ac:dyDescent="0.2">
      <c r="A501" s="90"/>
      <c r="B501" s="3"/>
      <c r="C501" s="3"/>
      <c r="D501" s="3"/>
      <c r="E501" s="3"/>
      <c r="F501" s="3"/>
      <c r="G501" s="3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</row>
    <row r="502" spans="1:19" ht="15.75" customHeight="1" x14ac:dyDescent="0.2">
      <c r="A502" s="90"/>
      <c r="B502" s="3"/>
      <c r="C502" s="3"/>
      <c r="D502" s="3"/>
      <c r="E502" s="3"/>
      <c r="F502" s="3"/>
      <c r="G502" s="3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</row>
    <row r="503" spans="1:19" ht="15.75" customHeight="1" x14ac:dyDescent="0.2">
      <c r="A503" s="90"/>
      <c r="B503" s="3"/>
      <c r="C503" s="3"/>
      <c r="D503" s="3"/>
      <c r="E503" s="3"/>
      <c r="F503" s="3"/>
      <c r="G503" s="3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</row>
    <row r="504" spans="1:19" ht="15.75" customHeight="1" x14ac:dyDescent="0.2">
      <c r="A504" s="90"/>
      <c r="B504" s="3"/>
      <c r="C504" s="3"/>
      <c r="D504" s="3"/>
      <c r="E504" s="3"/>
      <c r="F504" s="3"/>
      <c r="G504" s="3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</row>
    <row r="505" spans="1:19" ht="15.75" customHeight="1" x14ac:dyDescent="0.2">
      <c r="A505" s="90"/>
      <c r="B505" s="3"/>
      <c r="C505" s="3"/>
      <c r="D505" s="3"/>
      <c r="E505" s="3"/>
      <c r="F505" s="3"/>
      <c r="G505" s="3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</row>
    <row r="506" spans="1:19" ht="15.75" customHeight="1" x14ac:dyDescent="0.2">
      <c r="A506" s="90"/>
      <c r="B506" s="3"/>
      <c r="C506" s="3"/>
      <c r="D506" s="3"/>
      <c r="E506" s="3"/>
      <c r="F506" s="3"/>
      <c r="G506" s="3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</row>
    <row r="507" spans="1:19" ht="15.75" customHeight="1" x14ac:dyDescent="0.2">
      <c r="A507" s="90"/>
      <c r="B507" s="3"/>
      <c r="C507" s="3"/>
      <c r="D507" s="3"/>
      <c r="E507" s="3"/>
      <c r="F507" s="3"/>
      <c r="G507" s="3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</row>
    <row r="508" spans="1:19" ht="15.75" customHeight="1" x14ac:dyDescent="0.2">
      <c r="A508" s="90"/>
      <c r="B508" s="3"/>
      <c r="C508" s="3"/>
      <c r="D508" s="3"/>
      <c r="E508" s="3"/>
      <c r="F508" s="3"/>
      <c r="G508" s="3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</row>
    <row r="509" spans="1:19" ht="15.75" customHeight="1" x14ac:dyDescent="0.2">
      <c r="A509" s="90"/>
      <c r="B509" s="3"/>
      <c r="C509" s="3"/>
      <c r="D509" s="3"/>
      <c r="E509" s="3"/>
      <c r="F509" s="3"/>
      <c r="G509" s="3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</row>
    <row r="510" spans="1:19" ht="15.75" customHeight="1" x14ac:dyDescent="0.2">
      <c r="A510" s="90"/>
      <c r="B510" s="3"/>
      <c r="C510" s="3"/>
      <c r="D510" s="3"/>
      <c r="E510" s="3"/>
      <c r="F510" s="3"/>
      <c r="G510" s="3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</row>
    <row r="511" spans="1:19" ht="15.75" customHeight="1" x14ac:dyDescent="0.2">
      <c r="A511" s="90"/>
      <c r="B511" s="3"/>
      <c r="C511" s="3"/>
      <c r="D511" s="3"/>
      <c r="E511" s="3"/>
      <c r="F511" s="3"/>
      <c r="G511" s="3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</row>
    <row r="512" spans="1:19" ht="15.75" customHeight="1" x14ac:dyDescent="0.2">
      <c r="A512" s="90"/>
      <c r="B512" s="3"/>
      <c r="C512" s="3"/>
      <c r="D512" s="3"/>
      <c r="E512" s="3"/>
      <c r="F512" s="3"/>
      <c r="G512" s="3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</row>
    <row r="513" spans="1:19" ht="15.75" customHeight="1" x14ac:dyDescent="0.2">
      <c r="A513" s="90"/>
      <c r="B513" s="3"/>
      <c r="C513" s="3"/>
      <c r="D513" s="3"/>
      <c r="E513" s="3"/>
      <c r="F513" s="3"/>
      <c r="G513" s="3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</row>
    <row r="514" spans="1:19" ht="15.75" customHeight="1" x14ac:dyDescent="0.2">
      <c r="A514" s="90"/>
      <c r="B514" s="3"/>
      <c r="C514" s="3"/>
      <c r="D514" s="3"/>
      <c r="E514" s="3"/>
      <c r="F514" s="3"/>
      <c r="G514" s="3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</row>
    <row r="515" spans="1:19" ht="15.75" customHeight="1" x14ac:dyDescent="0.2">
      <c r="A515" s="90"/>
      <c r="B515" s="3"/>
      <c r="C515" s="3"/>
      <c r="D515" s="3"/>
      <c r="E515" s="3"/>
      <c r="F515" s="3"/>
      <c r="G515" s="3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</row>
    <row r="516" spans="1:19" ht="15.75" customHeight="1" x14ac:dyDescent="0.2">
      <c r="A516" s="90"/>
      <c r="B516" s="3"/>
      <c r="C516" s="3"/>
      <c r="D516" s="3"/>
      <c r="E516" s="3"/>
      <c r="F516" s="3"/>
      <c r="G516" s="3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</row>
    <row r="517" spans="1:19" ht="15.75" customHeight="1" x14ac:dyDescent="0.2">
      <c r="A517" s="90"/>
      <c r="B517" s="3"/>
      <c r="C517" s="3"/>
      <c r="D517" s="3"/>
      <c r="E517" s="3"/>
      <c r="F517" s="3"/>
      <c r="G517" s="3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</row>
    <row r="518" spans="1:19" ht="15.75" customHeight="1" x14ac:dyDescent="0.2">
      <c r="A518" s="90"/>
      <c r="B518" s="3"/>
      <c r="C518" s="3"/>
      <c r="D518" s="3"/>
      <c r="E518" s="3"/>
      <c r="F518" s="3"/>
      <c r="G518" s="3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</row>
    <row r="519" spans="1:19" ht="15.75" customHeight="1" x14ac:dyDescent="0.2">
      <c r="A519" s="90"/>
      <c r="B519" s="3"/>
      <c r="C519" s="3"/>
      <c r="D519" s="3"/>
      <c r="E519" s="3"/>
      <c r="F519" s="3"/>
      <c r="G519" s="3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</row>
    <row r="520" spans="1:19" ht="15.75" customHeight="1" x14ac:dyDescent="0.2">
      <c r="A520" s="90"/>
      <c r="B520" s="3"/>
      <c r="C520" s="3"/>
      <c r="D520" s="3"/>
      <c r="E520" s="3"/>
      <c r="F520" s="3"/>
      <c r="G520" s="3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</row>
    <row r="521" spans="1:19" ht="15.75" customHeight="1" x14ac:dyDescent="0.2">
      <c r="A521" s="90"/>
      <c r="B521" s="3"/>
      <c r="C521" s="3"/>
      <c r="D521" s="3"/>
      <c r="E521" s="3"/>
      <c r="F521" s="3"/>
      <c r="G521" s="3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</row>
    <row r="522" spans="1:19" ht="15.75" customHeight="1" x14ac:dyDescent="0.2">
      <c r="A522" s="90"/>
      <c r="B522" s="3"/>
      <c r="C522" s="3"/>
      <c r="D522" s="3"/>
      <c r="E522" s="3"/>
      <c r="F522" s="3"/>
      <c r="G522" s="3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</row>
    <row r="523" spans="1:19" ht="15.75" customHeight="1" x14ac:dyDescent="0.2">
      <c r="A523" s="90"/>
      <c r="B523" s="3"/>
      <c r="C523" s="3"/>
      <c r="D523" s="3"/>
      <c r="E523" s="3"/>
      <c r="F523" s="3"/>
      <c r="G523" s="3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</row>
    <row r="524" spans="1:19" ht="15.75" customHeight="1" x14ac:dyDescent="0.2">
      <c r="A524" s="90"/>
      <c r="B524" s="3"/>
      <c r="C524" s="3"/>
      <c r="D524" s="3"/>
      <c r="E524" s="3"/>
      <c r="F524" s="3"/>
      <c r="G524" s="3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</row>
    <row r="525" spans="1:19" ht="15.75" customHeight="1" x14ac:dyDescent="0.2">
      <c r="A525" s="90"/>
      <c r="B525" s="3"/>
      <c r="C525" s="3"/>
      <c r="D525" s="3"/>
      <c r="E525" s="3"/>
      <c r="F525" s="3"/>
      <c r="G525" s="3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</row>
    <row r="526" spans="1:19" ht="15.75" customHeight="1" x14ac:dyDescent="0.2">
      <c r="A526" s="90"/>
      <c r="B526" s="3"/>
      <c r="C526" s="3"/>
      <c r="D526" s="3"/>
      <c r="E526" s="3"/>
      <c r="F526" s="3"/>
      <c r="G526" s="3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</row>
    <row r="527" spans="1:19" ht="15.75" customHeight="1" x14ac:dyDescent="0.2">
      <c r="A527" s="90"/>
      <c r="B527" s="3"/>
      <c r="C527" s="3"/>
      <c r="D527" s="3"/>
      <c r="E527" s="3"/>
      <c r="F527" s="3"/>
      <c r="G527" s="3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</row>
    <row r="528" spans="1:19" ht="15.75" customHeight="1" x14ac:dyDescent="0.2">
      <c r="A528" s="90"/>
      <c r="B528" s="3"/>
      <c r="C528" s="3"/>
      <c r="D528" s="3"/>
      <c r="E528" s="3"/>
      <c r="F528" s="3"/>
      <c r="G528" s="3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</row>
    <row r="529" spans="1:19" ht="15.75" customHeight="1" x14ac:dyDescent="0.2">
      <c r="A529" s="90"/>
      <c r="B529" s="3"/>
      <c r="C529" s="3"/>
      <c r="D529" s="3"/>
      <c r="E529" s="3"/>
      <c r="F529" s="3"/>
      <c r="G529" s="3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</row>
    <row r="530" spans="1:19" ht="15.75" customHeight="1" x14ac:dyDescent="0.2">
      <c r="A530" s="90"/>
      <c r="B530" s="3"/>
      <c r="C530" s="3"/>
      <c r="D530" s="3"/>
      <c r="E530" s="3"/>
      <c r="F530" s="3"/>
      <c r="G530" s="3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</row>
    <row r="531" spans="1:19" ht="15.75" customHeight="1" x14ac:dyDescent="0.2">
      <c r="A531" s="90"/>
      <c r="B531" s="3"/>
      <c r="C531" s="3"/>
      <c r="D531" s="3"/>
      <c r="E531" s="3"/>
      <c r="F531" s="3"/>
      <c r="G531" s="3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</row>
    <row r="532" spans="1:19" ht="15.75" customHeight="1" x14ac:dyDescent="0.2">
      <c r="A532" s="90"/>
      <c r="B532" s="3"/>
      <c r="C532" s="3"/>
      <c r="D532" s="3"/>
      <c r="E532" s="3"/>
      <c r="F532" s="3"/>
      <c r="G532" s="3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</row>
    <row r="533" spans="1:19" ht="15.75" customHeight="1" x14ac:dyDescent="0.2">
      <c r="A533" s="90"/>
      <c r="B533" s="3"/>
      <c r="C533" s="3"/>
      <c r="D533" s="3"/>
      <c r="E533" s="3"/>
      <c r="F533" s="3"/>
      <c r="G533" s="3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</row>
    <row r="534" spans="1:19" ht="15.75" customHeight="1" x14ac:dyDescent="0.2">
      <c r="A534" s="90"/>
      <c r="B534" s="3"/>
      <c r="C534" s="3"/>
      <c r="D534" s="3"/>
      <c r="E534" s="3"/>
      <c r="F534" s="3"/>
      <c r="G534" s="3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</row>
    <row r="535" spans="1:19" ht="15.75" customHeight="1" x14ac:dyDescent="0.2">
      <c r="A535" s="90"/>
      <c r="B535" s="3"/>
      <c r="C535" s="3"/>
      <c r="D535" s="3"/>
      <c r="E535" s="3"/>
      <c r="F535" s="3"/>
      <c r="G535" s="3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</row>
    <row r="536" spans="1:19" ht="15.75" customHeight="1" x14ac:dyDescent="0.2">
      <c r="A536" s="90"/>
      <c r="B536" s="3"/>
      <c r="C536" s="3"/>
      <c r="D536" s="3"/>
      <c r="E536" s="3"/>
      <c r="F536" s="3"/>
      <c r="G536" s="3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</row>
    <row r="537" spans="1:19" ht="15.75" customHeight="1" x14ac:dyDescent="0.2">
      <c r="A537" s="90"/>
      <c r="B537" s="3"/>
      <c r="C537" s="3"/>
      <c r="D537" s="3"/>
      <c r="E537" s="3"/>
      <c r="F537" s="3"/>
      <c r="G537" s="3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</row>
    <row r="538" spans="1:19" ht="15.75" customHeight="1" x14ac:dyDescent="0.2">
      <c r="A538" s="90"/>
      <c r="B538" s="3"/>
      <c r="C538" s="3"/>
      <c r="D538" s="3"/>
      <c r="E538" s="3"/>
      <c r="F538" s="3"/>
      <c r="G538" s="3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</row>
    <row r="539" spans="1:19" ht="15.75" customHeight="1" x14ac:dyDescent="0.2">
      <c r="A539" s="90"/>
      <c r="B539" s="3"/>
      <c r="C539" s="3"/>
      <c r="D539" s="3"/>
      <c r="E539" s="3"/>
      <c r="F539" s="3"/>
      <c r="G539" s="3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</row>
    <row r="540" spans="1:19" ht="15.75" customHeight="1" x14ac:dyDescent="0.2">
      <c r="A540" s="90"/>
      <c r="B540" s="3"/>
      <c r="C540" s="3"/>
      <c r="D540" s="3"/>
      <c r="E540" s="3"/>
      <c r="F540" s="3"/>
      <c r="G540" s="3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</row>
    <row r="541" spans="1:19" ht="15.75" customHeight="1" x14ac:dyDescent="0.2">
      <c r="A541" s="90"/>
      <c r="B541" s="3"/>
      <c r="C541" s="3"/>
      <c r="D541" s="3"/>
      <c r="E541" s="3"/>
      <c r="F541" s="3"/>
      <c r="G541" s="3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</row>
    <row r="542" spans="1:19" ht="15.75" customHeight="1" x14ac:dyDescent="0.2">
      <c r="A542" s="90"/>
      <c r="B542" s="3"/>
      <c r="C542" s="3"/>
      <c r="D542" s="3"/>
      <c r="E542" s="3"/>
      <c r="F542" s="3"/>
      <c r="G542" s="3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</row>
    <row r="543" spans="1:19" ht="15.75" customHeight="1" x14ac:dyDescent="0.2">
      <c r="A543" s="90"/>
      <c r="B543" s="3"/>
      <c r="C543" s="3"/>
      <c r="D543" s="3"/>
      <c r="E543" s="3"/>
      <c r="F543" s="3"/>
      <c r="G543" s="3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</row>
    <row r="544" spans="1:19" ht="15.75" customHeight="1" x14ac:dyDescent="0.2">
      <c r="A544" s="90"/>
      <c r="B544" s="3"/>
      <c r="C544" s="3"/>
      <c r="D544" s="3"/>
      <c r="E544" s="3"/>
      <c r="F544" s="3"/>
      <c r="G544" s="3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</row>
    <row r="545" spans="1:19" ht="15.75" customHeight="1" x14ac:dyDescent="0.2">
      <c r="A545" s="90"/>
      <c r="B545" s="3"/>
      <c r="C545" s="3"/>
      <c r="D545" s="3"/>
      <c r="E545" s="3"/>
      <c r="F545" s="3"/>
      <c r="G545" s="3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</row>
    <row r="546" spans="1:19" ht="15.75" customHeight="1" x14ac:dyDescent="0.2">
      <c r="A546" s="90"/>
      <c r="B546" s="3"/>
      <c r="C546" s="3"/>
      <c r="D546" s="3"/>
      <c r="E546" s="3"/>
      <c r="F546" s="3"/>
      <c r="G546" s="3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</row>
    <row r="547" spans="1:19" ht="15.75" customHeight="1" x14ac:dyDescent="0.2">
      <c r="A547" s="90"/>
      <c r="B547" s="3"/>
      <c r="C547" s="3"/>
      <c r="D547" s="3"/>
      <c r="E547" s="3"/>
      <c r="F547" s="3"/>
      <c r="G547" s="3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</row>
    <row r="548" spans="1:19" ht="15.75" customHeight="1" x14ac:dyDescent="0.2">
      <c r="A548" s="90"/>
      <c r="B548" s="3"/>
      <c r="C548" s="3"/>
      <c r="D548" s="3"/>
      <c r="E548" s="3"/>
      <c r="F548" s="3"/>
      <c r="G548" s="3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</row>
    <row r="549" spans="1:19" ht="15.75" customHeight="1" x14ac:dyDescent="0.2">
      <c r="A549" s="90"/>
      <c r="B549" s="3"/>
      <c r="C549" s="3"/>
      <c r="D549" s="3"/>
      <c r="E549" s="3"/>
      <c r="F549" s="3"/>
      <c r="G549" s="3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</row>
    <row r="550" spans="1:19" ht="15.75" customHeight="1" x14ac:dyDescent="0.2">
      <c r="A550" s="90"/>
      <c r="B550" s="3"/>
      <c r="C550" s="3"/>
      <c r="D550" s="3"/>
      <c r="E550" s="3"/>
      <c r="F550" s="3"/>
      <c r="G550" s="3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</row>
    <row r="551" spans="1:19" ht="15.75" customHeight="1" x14ac:dyDescent="0.2">
      <c r="A551" s="90"/>
      <c r="B551" s="3"/>
      <c r="C551" s="3"/>
      <c r="D551" s="3"/>
      <c r="E551" s="3"/>
      <c r="F551" s="3"/>
      <c r="G551" s="3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</row>
    <row r="552" spans="1:19" ht="15.75" customHeight="1" x14ac:dyDescent="0.2">
      <c r="A552" s="90"/>
      <c r="B552" s="3"/>
      <c r="C552" s="3"/>
      <c r="D552" s="3"/>
      <c r="E552" s="3"/>
      <c r="F552" s="3"/>
      <c r="G552" s="3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</row>
    <row r="553" spans="1:19" ht="15.75" customHeight="1" x14ac:dyDescent="0.2">
      <c r="A553" s="90"/>
      <c r="B553" s="3"/>
      <c r="C553" s="3"/>
      <c r="D553" s="3"/>
      <c r="E553" s="3"/>
      <c r="F553" s="3"/>
      <c r="G553" s="3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</row>
    <row r="554" spans="1:19" ht="15.75" customHeight="1" x14ac:dyDescent="0.2">
      <c r="A554" s="90"/>
      <c r="B554" s="3"/>
      <c r="C554" s="3"/>
      <c r="D554" s="3"/>
      <c r="E554" s="3"/>
      <c r="F554" s="3"/>
      <c r="G554" s="3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</row>
    <row r="555" spans="1:19" ht="15.75" customHeight="1" x14ac:dyDescent="0.2">
      <c r="A555" s="90"/>
      <c r="B555" s="3"/>
      <c r="C555" s="3"/>
      <c r="D555" s="3"/>
      <c r="E555" s="3"/>
      <c r="F555" s="3"/>
      <c r="G555" s="3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</row>
    <row r="556" spans="1:19" ht="15.75" customHeight="1" x14ac:dyDescent="0.2">
      <c r="A556" s="90"/>
      <c r="B556" s="3"/>
      <c r="C556" s="3"/>
      <c r="D556" s="3"/>
      <c r="E556" s="3"/>
      <c r="F556" s="3"/>
      <c r="G556" s="3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</row>
    <row r="557" spans="1:19" ht="15.75" customHeight="1" x14ac:dyDescent="0.2">
      <c r="A557" s="90"/>
      <c r="B557" s="3"/>
      <c r="C557" s="3"/>
      <c r="D557" s="3"/>
      <c r="E557" s="3"/>
      <c r="F557" s="3"/>
      <c r="G557" s="3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</row>
    <row r="558" spans="1:19" ht="15.75" customHeight="1" x14ac:dyDescent="0.2">
      <c r="A558" s="90"/>
      <c r="B558" s="3"/>
      <c r="C558" s="3"/>
      <c r="D558" s="3"/>
      <c r="E558" s="3"/>
      <c r="F558" s="3"/>
      <c r="G558" s="3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</row>
    <row r="559" spans="1:19" ht="15.75" customHeight="1" x14ac:dyDescent="0.2">
      <c r="A559" s="90"/>
      <c r="B559" s="3"/>
      <c r="C559" s="3"/>
      <c r="D559" s="3"/>
      <c r="E559" s="3"/>
      <c r="F559" s="3"/>
      <c r="G559" s="3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</row>
    <row r="560" spans="1:19" ht="15.75" customHeight="1" x14ac:dyDescent="0.2">
      <c r="A560" s="90"/>
      <c r="B560" s="3"/>
      <c r="C560" s="3"/>
      <c r="D560" s="3"/>
      <c r="E560" s="3"/>
      <c r="F560" s="3"/>
      <c r="G560" s="3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</row>
    <row r="561" spans="1:19" ht="15.75" customHeight="1" x14ac:dyDescent="0.2">
      <c r="A561" s="90"/>
      <c r="B561" s="3"/>
      <c r="C561" s="3"/>
      <c r="D561" s="3"/>
      <c r="E561" s="3"/>
      <c r="F561" s="3"/>
      <c r="G561" s="3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</row>
    <row r="562" spans="1:19" ht="15.75" customHeight="1" x14ac:dyDescent="0.2">
      <c r="A562" s="90"/>
      <c r="B562" s="3"/>
      <c r="C562" s="3"/>
      <c r="D562" s="3"/>
      <c r="E562" s="3"/>
      <c r="F562" s="3"/>
      <c r="G562" s="3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</row>
    <row r="563" spans="1:19" ht="15.75" customHeight="1" x14ac:dyDescent="0.2">
      <c r="A563" s="90"/>
      <c r="B563" s="3"/>
      <c r="C563" s="3"/>
      <c r="D563" s="3"/>
      <c r="E563" s="3"/>
      <c r="F563" s="3"/>
      <c r="G563" s="3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</row>
    <row r="564" spans="1:19" ht="15.75" customHeight="1" x14ac:dyDescent="0.2">
      <c r="A564" s="90"/>
      <c r="B564" s="3"/>
      <c r="C564" s="3"/>
      <c r="D564" s="3"/>
      <c r="E564" s="3"/>
      <c r="F564" s="3"/>
      <c r="G564" s="3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</row>
    <row r="565" spans="1:19" ht="15.75" customHeight="1" x14ac:dyDescent="0.2">
      <c r="A565" s="90"/>
      <c r="B565" s="3"/>
      <c r="C565" s="3"/>
      <c r="D565" s="3"/>
      <c r="E565" s="3"/>
      <c r="F565" s="3"/>
      <c r="G565" s="3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</row>
    <row r="566" spans="1:19" ht="15.75" customHeight="1" x14ac:dyDescent="0.2">
      <c r="A566" s="90"/>
      <c r="B566" s="3"/>
      <c r="C566" s="3"/>
      <c r="D566" s="3"/>
      <c r="E566" s="3"/>
      <c r="F566" s="3"/>
      <c r="G566" s="3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</row>
    <row r="567" spans="1:19" ht="15.75" customHeight="1" x14ac:dyDescent="0.2">
      <c r="A567" s="90"/>
      <c r="B567" s="3"/>
      <c r="C567" s="3"/>
      <c r="D567" s="3"/>
      <c r="E567" s="3"/>
      <c r="F567" s="3"/>
      <c r="G567" s="3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</row>
    <row r="568" spans="1:19" ht="15.75" customHeight="1" x14ac:dyDescent="0.2">
      <c r="A568" s="90"/>
      <c r="B568" s="3"/>
      <c r="C568" s="3"/>
      <c r="D568" s="3"/>
      <c r="E568" s="3"/>
      <c r="F568" s="3"/>
      <c r="G568" s="3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</row>
    <row r="569" spans="1:19" ht="15.75" customHeight="1" x14ac:dyDescent="0.2">
      <c r="A569" s="90"/>
      <c r="B569" s="3"/>
      <c r="C569" s="3"/>
      <c r="D569" s="3"/>
      <c r="E569" s="3"/>
      <c r="F569" s="3"/>
      <c r="G569" s="3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</row>
    <row r="570" spans="1:19" ht="15.75" customHeight="1" x14ac:dyDescent="0.2">
      <c r="A570" s="90"/>
      <c r="B570" s="3"/>
      <c r="C570" s="3"/>
      <c r="D570" s="3"/>
      <c r="E570" s="3"/>
      <c r="F570" s="3"/>
      <c r="G570" s="3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</row>
    <row r="571" spans="1:19" ht="15.75" customHeight="1" x14ac:dyDescent="0.2">
      <c r="A571" s="90"/>
      <c r="B571" s="3"/>
      <c r="C571" s="3"/>
      <c r="D571" s="3"/>
      <c r="E571" s="3"/>
      <c r="F571" s="3"/>
      <c r="G571" s="3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</row>
    <row r="572" spans="1:19" ht="15.75" customHeight="1" x14ac:dyDescent="0.2">
      <c r="A572" s="90"/>
      <c r="B572" s="3"/>
      <c r="C572" s="3"/>
      <c r="D572" s="3"/>
      <c r="E572" s="3"/>
      <c r="F572" s="3"/>
      <c r="G572" s="3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</row>
    <row r="573" spans="1:19" ht="15.75" customHeight="1" x14ac:dyDescent="0.2">
      <c r="A573" s="90"/>
      <c r="B573" s="3"/>
      <c r="C573" s="3"/>
      <c r="D573" s="3"/>
      <c r="E573" s="3"/>
      <c r="F573" s="3"/>
      <c r="G573" s="3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</row>
    <row r="574" spans="1:19" ht="15.75" customHeight="1" x14ac:dyDescent="0.2">
      <c r="A574" s="90"/>
      <c r="B574" s="3"/>
      <c r="C574" s="3"/>
      <c r="D574" s="3"/>
      <c r="E574" s="3"/>
      <c r="F574" s="3"/>
      <c r="G574" s="3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</row>
    <row r="575" spans="1:19" ht="15.75" customHeight="1" x14ac:dyDescent="0.2">
      <c r="A575" s="90"/>
      <c r="B575" s="3"/>
      <c r="C575" s="3"/>
      <c r="D575" s="3"/>
      <c r="E575" s="3"/>
      <c r="F575" s="3"/>
      <c r="G575" s="3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</row>
    <row r="576" spans="1:19" ht="15.75" customHeight="1" x14ac:dyDescent="0.2">
      <c r="A576" s="90"/>
      <c r="B576" s="3"/>
      <c r="C576" s="3"/>
      <c r="D576" s="3"/>
      <c r="E576" s="3"/>
      <c r="F576" s="3"/>
      <c r="G576" s="3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</row>
    <row r="577" spans="1:19" ht="15.75" customHeight="1" x14ac:dyDescent="0.2">
      <c r="A577" s="90"/>
      <c r="B577" s="3"/>
      <c r="C577" s="3"/>
      <c r="D577" s="3"/>
      <c r="E577" s="3"/>
      <c r="F577" s="3"/>
      <c r="G577" s="3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</row>
    <row r="578" spans="1:19" ht="15.75" customHeight="1" x14ac:dyDescent="0.2">
      <c r="A578" s="90"/>
      <c r="B578" s="3"/>
      <c r="C578" s="3"/>
      <c r="D578" s="3"/>
      <c r="E578" s="3"/>
      <c r="F578" s="3"/>
      <c r="G578" s="3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</row>
    <row r="579" spans="1:19" ht="15.75" customHeight="1" x14ac:dyDescent="0.2">
      <c r="A579" s="90"/>
      <c r="B579" s="3"/>
      <c r="C579" s="3"/>
      <c r="D579" s="3"/>
      <c r="E579" s="3"/>
      <c r="F579" s="3"/>
      <c r="G579" s="3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</row>
    <row r="580" spans="1:19" ht="15.75" customHeight="1" x14ac:dyDescent="0.2">
      <c r="A580" s="90"/>
      <c r="B580" s="3"/>
      <c r="C580" s="3"/>
      <c r="D580" s="3"/>
      <c r="E580" s="3"/>
      <c r="F580" s="3"/>
      <c r="G580" s="3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</row>
    <row r="581" spans="1:19" ht="15.75" customHeight="1" x14ac:dyDescent="0.2">
      <c r="A581" s="90"/>
      <c r="B581" s="3"/>
      <c r="C581" s="3"/>
      <c r="D581" s="3"/>
      <c r="E581" s="3"/>
      <c r="F581" s="3"/>
      <c r="G581" s="3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</row>
    <row r="582" spans="1:19" ht="15.75" customHeight="1" x14ac:dyDescent="0.2">
      <c r="A582" s="90"/>
      <c r="B582" s="3"/>
      <c r="C582" s="3"/>
      <c r="D582" s="3"/>
      <c r="E582" s="3"/>
      <c r="F582" s="3"/>
      <c r="G582" s="3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</row>
    <row r="583" spans="1:19" ht="15.75" customHeight="1" x14ac:dyDescent="0.2">
      <c r="A583" s="90"/>
      <c r="B583" s="3"/>
      <c r="C583" s="3"/>
      <c r="D583" s="3"/>
      <c r="E583" s="3"/>
      <c r="F583" s="3"/>
      <c r="G583" s="3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</row>
    <row r="584" spans="1:19" ht="15.75" customHeight="1" x14ac:dyDescent="0.2">
      <c r="A584" s="90"/>
      <c r="B584" s="3"/>
      <c r="C584" s="3"/>
      <c r="D584" s="3"/>
      <c r="E584" s="3"/>
      <c r="F584" s="3"/>
      <c r="G584" s="3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</row>
    <row r="585" spans="1:19" ht="15.75" customHeight="1" x14ac:dyDescent="0.2">
      <c r="A585" s="90"/>
      <c r="B585" s="3"/>
      <c r="C585" s="3"/>
      <c r="D585" s="3"/>
      <c r="E585" s="3"/>
      <c r="F585" s="3"/>
      <c r="G585" s="3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</row>
    <row r="586" spans="1:19" ht="15.75" customHeight="1" x14ac:dyDescent="0.2">
      <c r="A586" s="90"/>
      <c r="B586" s="3"/>
      <c r="C586" s="3"/>
      <c r="D586" s="3"/>
      <c r="E586" s="3"/>
      <c r="F586" s="3"/>
      <c r="G586" s="3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</row>
    <row r="587" spans="1:19" ht="15.75" customHeight="1" x14ac:dyDescent="0.2">
      <c r="A587" s="90"/>
      <c r="B587" s="3"/>
      <c r="C587" s="3"/>
      <c r="D587" s="3"/>
      <c r="E587" s="3"/>
      <c r="F587" s="3"/>
      <c r="G587" s="3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</row>
    <row r="588" spans="1:19" ht="15.75" customHeight="1" x14ac:dyDescent="0.2">
      <c r="A588" s="90"/>
      <c r="B588" s="3"/>
      <c r="C588" s="3"/>
      <c r="D588" s="3"/>
      <c r="E588" s="3"/>
      <c r="F588" s="3"/>
      <c r="G588" s="3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</row>
    <row r="589" spans="1:19" ht="15.75" customHeight="1" x14ac:dyDescent="0.2">
      <c r="A589" s="90"/>
      <c r="B589" s="3"/>
      <c r="C589" s="3"/>
      <c r="D589" s="3"/>
      <c r="E589" s="3"/>
      <c r="F589" s="3"/>
      <c r="G589" s="3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</row>
    <row r="590" spans="1:19" ht="15.75" customHeight="1" x14ac:dyDescent="0.2">
      <c r="A590" s="90"/>
      <c r="B590" s="3"/>
      <c r="C590" s="3"/>
      <c r="D590" s="3"/>
      <c r="E590" s="3"/>
      <c r="F590" s="3"/>
      <c r="G590" s="3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</row>
    <row r="591" spans="1:19" ht="15.75" customHeight="1" x14ac:dyDescent="0.2">
      <c r="A591" s="90"/>
      <c r="B591" s="3"/>
      <c r="C591" s="3"/>
      <c r="D591" s="3"/>
      <c r="E591" s="3"/>
      <c r="F591" s="3"/>
      <c r="G591" s="3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</row>
    <row r="592" spans="1:19" ht="15.75" customHeight="1" x14ac:dyDescent="0.2">
      <c r="A592" s="90"/>
      <c r="B592" s="3"/>
      <c r="C592" s="3"/>
      <c r="D592" s="3"/>
      <c r="E592" s="3"/>
      <c r="F592" s="3"/>
      <c r="G592" s="3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</row>
    <row r="593" spans="1:19" ht="15.75" customHeight="1" x14ac:dyDescent="0.2">
      <c r="A593" s="90"/>
      <c r="B593" s="3"/>
      <c r="C593" s="3"/>
      <c r="D593" s="3"/>
      <c r="E593" s="3"/>
      <c r="F593" s="3"/>
      <c r="G593" s="3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</row>
    <row r="594" spans="1:19" ht="15.75" customHeight="1" x14ac:dyDescent="0.2">
      <c r="A594" s="90"/>
      <c r="B594" s="3"/>
      <c r="C594" s="3"/>
      <c r="D594" s="3"/>
      <c r="E594" s="3"/>
      <c r="F594" s="3"/>
      <c r="G594" s="3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</row>
    <row r="595" spans="1:19" ht="15.75" customHeight="1" x14ac:dyDescent="0.2">
      <c r="A595" s="90"/>
      <c r="B595" s="3"/>
      <c r="C595" s="3"/>
      <c r="D595" s="3"/>
      <c r="E595" s="3"/>
      <c r="F595" s="3"/>
      <c r="G595" s="3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</row>
    <row r="596" spans="1:19" ht="15.75" customHeight="1" x14ac:dyDescent="0.2">
      <c r="A596" s="90"/>
      <c r="B596" s="3"/>
      <c r="C596" s="3"/>
      <c r="D596" s="3"/>
      <c r="E596" s="3"/>
      <c r="F596" s="3"/>
      <c r="G596" s="3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</row>
    <row r="597" spans="1:19" ht="15.75" customHeight="1" x14ac:dyDescent="0.2">
      <c r="A597" s="90"/>
      <c r="B597" s="3"/>
      <c r="C597" s="3"/>
      <c r="D597" s="3"/>
      <c r="E597" s="3"/>
      <c r="F597" s="3"/>
      <c r="G597" s="3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</row>
    <row r="598" spans="1:19" ht="15.75" customHeight="1" x14ac:dyDescent="0.2">
      <c r="A598" s="90"/>
      <c r="B598" s="3"/>
      <c r="C598" s="3"/>
      <c r="D598" s="3"/>
      <c r="E598" s="3"/>
      <c r="F598" s="3"/>
      <c r="G598" s="3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</row>
    <row r="599" spans="1:19" ht="15.75" customHeight="1" x14ac:dyDescent="0.2">
      <c r="A599" s="90"/>
      <c r="B599" s="3"/>
      <c r="C599" s="3"/>
      <c r="D599" s="3"/>
      <c r="E599" s="3"/>
      <c r="F599" s="3"/>
      <c r="G599" s="3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</row>
    <row r="600" spans="1:19" ht="15.75" customHeight="1" x14ac:dyDescent="0.2">
      <c r="A600" s="90"/>
      <c r="B600" s="3"/>
      <c r="C600" s="3"/>
      <c r="D600" s="3"/>
      <c r="E600" s="3"/>
      <c r="F600" s="3"/>
      <c r="G600" s="3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</row>
    <row r="601" spans="1:19" ht="15.75" customHeight="1" x14ac:dyDescent="0.2">
      <c r="A601" s="90"/>
      <c r="B601" s="3"/>
      <c r="C601" s="3"/>
      <c r="D601" s="3"/>
      <c r="E601" s="3"/>
      <c r="F601" s="3"/>
      <c r="G601" s="3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</row>
    <row r="602" spans="1:19" ht="15.75" customHeight="1" x14ac:dyDescent="0.2">
      <c r="A602" s="90"/>
      <c r="B602" s="3"/>
      <c r="C602" s="3"/>
      <c r="D602" s="3"/>
      <c r="E602" s="3"/>
      <c r="F602" s="3"/>
      <c r="G602" s="3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</row>
    <row r="603" spans="1:19" ht="15.75" customHeight="1" x14ac:dyDescent="0.2">
      <c r="A603" s="90"/>
      <c r="B603" s="3"/>
      <c r="C603" s="3"/>
      <c r="D603" s="3"/>
      <c r="E603" s="3"/>
      <c r="F603" s="3"/>
      <c r="G603" s="3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</row>
    <row r="604" spans="1:19" ht="15.75" customHeight="1" x14ac:dyDescent="0.2">
      <c r="A604" s="90"/>
      <c r="B604" s="3"/>
      <c r="C604" s="3"/>
      <c r="D604" s="3"/>
      <c r="E604" s="3"/>
      <c r="F604" s="3"/>
      <c r="G604" s="3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</row>
    <row r="605" spans="1:19" ht="15.75" customHeight="1" x14ac:dyDescent="0.2">
      <c r="A605" s="90"/>
      <c r="B605" s="3"/>
      <c r="C605" s="3"/>
      <c r="D605" s="3"/>
      <c r="E605" s="3"/>
      <c r="F605" s="3"/>
      <c r="G605" s="3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</row>
    <row r="606" spans="1:19" ht="15.75" customHeight="1" x14ac:dyDescent="0.2">
      <c r="A606" s="90"/>
      <c r="B606" s="3"/>
      <c r="C606" s="3"/>
      <c r="D606" s="3"/>
      <c r="E606" s="3"/>
      <c r="F606" s="3"/>
      <c r="G606" s="3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</row>
    <row r="607" spans="1:19" ht="15.75" customHeight="1" x14ac:dyDescent="0.2">
      <c r="A607" s="90"/>
      <c r="B607" s="3"/>
      <c r="C607" s="3"/>
      <c r="D607" s="3"/>
      <c r="E607" s="3"/>
      <c r="F607" s="3"/>
      <c r="G607" s="3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</row>
    <row r="608" spans="1:19" ht="15.75" customHeight="1" x14ac:dyDescent="0.2">
      <c r="A608" s="90"/>
      <c r="B608" s="3"/>
      <c r="C608" s="3"/>
      <c r="D608" s="3"/>
      <c r="E608" s="3"/>
      <c r="F608" s="3"/>
      <c r="G608" s="3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</row>
    <row r="609" spans="1:19" ht="15.75" customHeight="1" x14ac:dyDescent="0.2">
      <c r="A609" s="90"/>
      <c r="B609" s="3"/>
      <c r="C609" s="3"/>
      <c r="D609" s="3"/>
      <c r="E609" s="3"/>
      <c r="F609" s="3"/>
      <c r="G609" s="3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</row>
    <row r="610" spans="1:19" ht="15.75" customHeight="1" x14ac:dyDescent="0.2">
      <c r="A610" s="90"/>
      <c r="B610" s="3"/>
      <c r="C610" s="3"/>
      <c r="D610" s="3"/>
      <c r="E610" s="3"/>
      <c r="F610" s="3"/>
      <c r="G610" s="3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</row>
    <row r="611" spans="1:19" ht="15.75" customHeight="1" x14ac:dyDescent="0.2">
      <c r="A611" s="90"/>
      <c r="B611" s="3"/>
      <c r="C611" s="3"/>
      <c r="D611" s="3"/>
      <c r="E611" s="3"/>
      <c r="F611" s="3"/>
      <c r="G611" s="3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</row>
    <row r="612" spans="1:19" ht="15.75" customHeight="1" x14ac:dyDescent="0.2">
      <c r="A612" s="90"/>
      <c r="B612" s="3"/>
      <c r="C612" s="3"/>
      <c r="D612" s="3"/>
      <c r="E612" s="3"/>
      <c r="F612" s="3"/>
      <c r="G612" s="3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</row>
    <row r="613" spans="1:19" ht="15.75" customHeight="1" x14ac:dyDescent="0.2">
      <c r="A613" s="90"/>
      <c r="B613" s="3"/>
      <c r="C613" s="3"/>
      <c r="D613" s="3"/>
      <c r="E613" s="3"/>
      <c r="F613" s="3"/>
      <c r="G613" s="3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</row>
    <row r="614" spans="1:19" ht="15.75" customHeight="1" x14ac:dyDescent="0.2">
      <c r="A614" s="90"/>
      <c r="B614" s="3"/>
      <c r="C614" s="3"/>
      <c r="D614" s="3"/>
      <c r="E614" s="3"/>
      <c r="F614" s="3"/>
      <c r="G614" s="3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</row>
    <row r="615" spans="1:19" ht="15.75" customHeight="1" x14ac:dyDescent="0.2">
      <c r="A615" s="90"/>
      <c r="B615" s="3"/>
      <c r="C615" s="3"/>
      <c r="D615" s="3"/>
      <c r="E615" s="3"/>
      <c r="F615" s="3"/>
      <c r="G615" s="3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</row>
    <row r="616" spans="1:19" ht="15.75" customHeight="1" x14ac:dyDescent="0.2">
      <c r="A616" s="90"/>
      <c r="B616" s="3"/>
      <c r="C616" s="3"/>
      <c r="D616" s="3"/>
      <c r="E616" s="3"/>
      <c r="F616" s="3"/>
      <c r="G616" s="3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</row>
    <row r="617" spans="1:19" ht="15.75" customHeight="1" x14ac:dyDescent="0.2">
      <c r="A617" s="90"/>
      <c r="B617" s="3"/>
      <c r="C617" s="3"/>
      <c r="D617" s="3"/>
      <c r="E617" s="3"/>
      <c r="F617" s="3"/>
      <c r="G617" s="3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</row>
    <row r="618" spans="1:19" ht="15.75" customHeight="1" x14ac:dyDescent="0.2">
      <c r="A618" s="90"/>
      <c r="B618" s="3"/>
      <c r="C618" s="3"/>
      <c r="D618" s="3"/>
      <c r="E618" s="3"/>
      <c r="F618" s="3"/>
      <c r="G618" s="3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</row>
    <row r="619" spans="1:19" ht="15.75" customHeight="1" x14ac:dyDescent="0.2">
      <c r="A619" s="90"/>
      <c r="B619" s="3"/>
      <c r="C619" s="3"/>
      <c r="D619" s="3"/>
      <c r="E619" s="3"/>
      <c r="F619" s="3"/>
      <c r="G619" s="3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</row>
    <row r="620" spans="1:19" ht="15.75" customHeight="1" x14ac:dyDescent="0.2">
      <c r="A620" s="90"/>
      <c r="B620" s="3"/>
      <c r="C620" s="3"/>
      <c r="D620" s="3"/>
      <c r="E620" s="3"/>
      <c r="F620" s="3"/>
      <c r="G620" s="3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</row>
    <row r="621" spans="1:19" ht="15.75" customHeight="1" x14ac:dyDescent="0.2">
      <c r="A621" s="90"/>
      <c r="B621" s="3"/>
      <c r="C621" s="3"/>
      <c r="D621" s="3"/>
      <c r="E621" s="3"/>
      <c r="F621" s="3"/>
      <c r="G621" s="3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</row>
    <row r="622" spans="1:19" ht="15.75" customHeight="1" x14ac:dyDescent="0.2">
      <c r="A622" s="90"/>
      <c r="B622" s="3"/>
      <c r="C622" s="3"/>
      <c r="D622" s="3"/>
      <c r="E622" s="3"/>
      <c r="F622" s="3"/>
      <c r="G622" s="3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</row>
    <row r="623" spans="1:19" ht="15.75" customHeight="1" x14ac:dyDescent="0.2">
      <c r="A623" s="90"/>
      <c r="B623" s="3"/>
      <c r="C623" s="3"/>
      <c r="D623" s="3"/>
      <c r="E623" s="3"/>
      <c r="F623" s="3"/>
      <c r="G623" s="3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</row>
    <row r="624" spans="1:19" ht="15.75" customHeight="1" x14ac:dyDescent="0.2">
      <c r="A624" s="90"/>
      <c r="B624" s="3"/>
      <c r="C624" s="3"/>
      <c r="D624" s="3"/>
      <c r="E624" s="3"/>
      <c r="F624" s="3"/>
      <c r="G624" s="3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</row>
    <row r="625" spans="1:19" ht="15.75" customHeight="1" x14ac:dyDescent="0.2">
      <c r="A625" s="90"/>
      <c r="B625" s="3"/>
      <c r="C625" s="3"/>
      <c r="D625" s="3"/>
      <c r="E625" s="3"/>
      <c r="F625" s="3"/>
      <c r="G625" s="3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</row>
    <row r="626" spans="1:19" ht="15.75" customHeight="1" x14ac:dyDescent="0.2">
      <c r="A626" s="90"/>
      <c r="B626" s="3"/>
      <c r="C626" s="3"/>
      <c r="D626" s="3"/>
      <c r="E626" s="3"/>
      <c r="F626" s="3"/>
      <c r="G626" s="3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</row>
    <row r="627" spans="1:19" ht="15.75" customHeight="1" x14ac:dyDescent="0.2">
      <c r="A627" s="90"/>
      <c r="B627" s="3"/>
      <c r="C627" s="3"/>
      <c r="D627" s="3"/>
      <c r="E627" s="3"/>
      <c r="F627" s="3"/>
      <c r="G627" s="3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</row>
    <row r="628" spans="1:19" ht="15.75" customHeight="1" x14ac:dyDescent="0.2">
      <c r="A628" s="90"/>
      <c r="B628" s="3"/>
      <c r="C628" s="3"/>
      <c r="D628" s="3"/>
      <c r="E628" s="3"/>
      <c r="F628" s="3"/>
      <c r="G628" s="3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</row>
    <row r="629" spans="1:19" ht="15.75" customHeight="1" x14ac:dyDescent="0.2">
      <c r="A629" s="90"/>
      <c r="B629" s="3"/>
      <c r="C629" s="3"/>
      <c r="D629" s="3"/>
      <c r="E629" s="3"/>
      <c r="F629" s="3"/>
      <c r="G629" s="3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</row>
    <row r="630" spans="1:19" ht="15.75" customHeight="1" x14ac:dyDescent="0.2">
      <c r="A630" s="90"/>
      <c r="B630" s="3"/>
      <c r="C630" s="3"/>
      <c r="D630" s="3"/>
      <c r="E630" s="3"/>
      <c r="F630" s="3"/>
      <c r="G630" s="3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</row>
    <row r="631" spans="1:19" ht="15.75" customHeight="1" x14ac:dyDescent="0.2">
      <c r="A631" s="90"/>
      <c r="B631" s="3"/>
      <c r="C631" s="3"/>
      <c r="D631" s="3"/>
      <c r="E631" s="3"/>
      <c r="F631" s="3"/>
      <c r="G631" s="3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</row>
    <row r="632" spans="1:19" ht="15.75" customHeight="1" x14ac:dyDescent="0.2">
      <c r="A632" s="90"/>
      <c r="B632" s="3"/>
      <c r="C632" s="3"/>
      <c r="D632" s="3"/>
      <c r="E632" s="3"/>
      <c r="F632" s="3"/>
      <c r="G632" s="3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</row>
    <row r="633" spans="1:19" ht="15.75" customHeight="1" x14ac:dyDescent="0.2">
      <c r="A633" s="90"/>
      <c r="B633" s="3"/>
      <c r="C633" s="3"/>
      <c r="D633" s="3"/>
      <c r="E633" s="3"/>
      <c r="F633" s="3"/>
      <c r="G633" s="3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</row>
    <row r="634" spans="1:19" ht="15.75" customHeight="1" x14ac:dyDescent="0.2">
      <c r="A634" s="90"/>
      <c r="B634" s="3"/>
      <c r="C634" s="3"/>
      <c r="D634" s="3"/>
      <c r="E634" s="3"/>
      <c r="F634" s="3"/>
      <c r="G634" s="3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</row>
    <row r="635" spans="1:19" ht="15.75" customHeight="1" x14ac:dyDescent="0.2">
      <c r="A635" s="90"/>
      <c r="B635" s="3"/>
      <c r="C635" s="3"/>
      <c r="D635" s="3"/>
      <c r="E635" s="3"/>
      <c r="F635" s="3"/>
      <c r="G635" s="3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</row>
    <row r="636" spans="1:19" ht="15.75" customHeight="1" x14ac:dyDescent="0.2">
      <c r="A636" s="90"/>
      <c r="B636" s="3"/>
      <c r="C636" s="3"/>
      <c r="D636" s="3"/>
      <c r="E636" s="3"/>
      <c r="F636" s="3"/>
      <c r="G636" s="3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</row>
    <row r="637" spans="1:19" ht="15.75" customHeight="1" x14ac:dyDescent="0.2">
      <c r="A637" s="90"/>
      <c r="B637" s="3"/>
      <c r="C637" s="3"/>
      <c r="D637" s="3"/>
      <c r="E637" s="3"/>
      <c r="F637" s="3"/>
      <c r="G637" s="3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</row>
    <row r="638" spans="1:19" ht="15.75" customHeight="1" x14ac:dyDescent="0.2">
      <c r="A638" s="90"/>
      <c r="B638" s="3"/>
      <c r="C638" s="3"/>
      <c r="D638" s="3"/>
      <c r="E638" s="3"/>
      <c r="F638" s="3"/>
      <c r="G638" s="3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</row>
    <row r="639" spans="1:19" ht="15.75" customHeight="1" x14ac:dyDescent="0.2">
      <c r="A639" s="90"/>
      <c r="B639" s="3"/>
      <c r="C639" s="3"/>
      <c r="D639" s="3"/>
      <c r="E639" s="3"/>
      <c r="F639" s="3"/>
      <c r="G639" s="3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</row>
    <row r="640" spans="1:19" ht="15.75" customHeight="1" x14ac:dyDescent="0.2">
      <c r="A640" s="90"/>
      <c r="B640" s="3"/>
      <c r="C640" s="3"/>
      <c r="D640" s="3"/>
      <c r="E640" s="3"/>
      <c r="F640" s="3"/>
      <c r="G640" s="3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</row>
    <row r="641" spans="1:19" ht="15.75" customHeight="1" x14ac:dyDescent="0.2">
      <c r="A641" s="90"/>
      <c r="B641" s="3"/>
      <c r="C641" s="3"/>
      <c r="D641" s="3"/>
      <c r="E641" s="3"/>
      <c r="F641" s="3"/>
      <c r="G641" s="3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</row>
    <row r="642" spans="1:19" ht="15.75" customHeight="1" x14ac:dyDescent="0.2">
      <c r="A642" s="90"/>
      <c r="B642" s="3"/>
      <c r="C642" s="3"/>
      <c r="D642" s="3"/>
      <c r="E642" s="3"/>
      <c r="F642" s="3"/>
      <c r="G642" s="3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</row>
    <row r="643" spans="1:19" ht="15.75" customHeight="1" x14ac:dyDescent="0.2">
      <c r="A643" s="90"/>
      <c r="B643" s="3"/>
      <c r="C643" s="3"/>
      <c r="D643" s="3"/>
      <c r="E643" s="3"/>
      <c r="F643" s="3"/>
      <c r="G643" s="3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</row>
    <row r="644" spans="1:19" ht="15.75" customHeight="1" x14ac:dyDescent="0.2">
      <c r="A644" s="90"/>
      <c r="B644" s="3"/>
      <c r="C644" s="3"/>
      <c r="D644" s="3"/>
      <c r="E644" s="3"/>
      <c r="F644" s="3"/>
      <c r="G644" s="3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</row>
    <row r="645" spans="1:19" ht="15.75" customHeight="1" x14ac:dyDescent="0.2">
      <c r="A645" s="90"/>
      <c r="B645" s="3"/>
      <c r="C645" s="3"/>
      <c r="D645" s="3"/>
      <c r="E645" s="3"/>
      <c r="F645" s="3"/>
      <c r="G645" s="3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</row>
    <row r="646" spans="1:19" ht="15.75" customHeight="1" x14ac:dyDescent="0.2">
      <c r="A646" s="90"/>
      <c r="B646" s="3"/>
      <c r="C646" s="3"/>
      <c r="D646" s="3"/>
      <c r="E646" s="3"/>
      <c r="F646" s="3"/>
      <c r="G646" s="3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</row>
    <row r="647" spans="1:19" ht="15.75" customHeight="1" x14ac:dyDescent="0.2">
      <c r="A647" s="90"/>
      <c r="B647" s="3"/>
      <c r="C647" s="3"/>
      <c r="D647" s="3"/>
      <c r="E647" s="3"/>
      <c r="F647" s="3"/>
      <c r="G647" s="3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</row>
    <row r="648" spans="1:19" ht="15.75" customHeight="1" x14ac:dyDescent="0.2">
      <c r="A648" s="90"/>
      <c r="B648" s="3"/>
      <c r="C648" s="3"/>
      <c r="D648" s="3"/>
      <c r="E648" s="3"/>
      <c r="F648" s="3"/>
      <c r="G648" s="3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</row>
    <row r="649" spans="1:19" ht="15.75" customHeight="1" x14ac:dyDescent="0.2">
      <c r="A649" s="90"/>
      <c r="B649" s="3"/>
      <c r="C649" s="3"/>
      <c r="D649" s="3"/>
      <c r="E649" s="3"/>
      <c r="F649" s="3"/>
      <c r="G649" s="3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</row>
    <row r="650" spans="1:19" ht="15.75" customHeight="1" x14ac:dyDescent="0.2">
      <c r="A650" s="90"/>
      <c r="B650" s="3"/>
      <c r="C650" s="3"/>
      <c r="D650" s="3"/>
      <c r="E650" s="3"/>
      <c r="F650" s="3"/>
      <c r="G650" s="3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</row>
    <row r="651" spans="1:19" ht="15.75" customHeight="1" x14ac:dyDescent="0.2">
      <c r="A651" s="90"/>
      <c r="B651" s="3"/>
      <c r="C651" s="3"/>
      <c r="D651" s="3"/>
      <c r="E651" s="3"/>
      <c r="F651" s="3"/>
      <c r="G651" s="3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</row>
    <row r="652" spans="1:19" ht="15.75" customHeight="1" x14ac:dyDescent="0.2">
      <c r="A652" s="90"/>
      <c r="B652" s="3"/>
      <c r="C652" s="3"/>
      <c r="D652" s="3"/>
      <c r="E652" s="3"/>
      <c r="F652" s="3"/>
      <c r="G652" s="3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</row>
    <row r="653" spans="1:19" ht="15.75" customHeight="1" x14ac:dyDescent="0.2">
      <c r="A653" s="90"/>
      <c r="B653" s="3"/>
      <c r="C653" s="3"/>
      <c r="D653" s="3"/>
      <c r="E653" s="3"/>
      <c r="F653" s="3"/>
      <c r="G653" s="3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</row>
    <row r="654" spans="1:19" ht="15.75" customHeight="1" x14ac:dyDescent="0.2">
      <c r="A654" s="90"/>
      <c r="B654" s="3"/>
      <c r="C654" s="3"/>
      <c r="D654" s="3"/>
      <c r="E654" s="3"/>
      <c r="F654" s="3"/>
      <c r="G654" s="3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</row>
    <row r="655" spans="1:19" ht="15.75" customHeight="1" x14ac:dyDescent="0.2">
      <c r="A655" s="90"/>
      <c r="B655" s="3"/>
      <c r="C655" s="3"/>
      <c r="D655" s="3"/>
      <c r="E655" s="3"/>
      <c r="F655" s="3"/>
      <c r="G655" s="3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</row>
    <row r="656" spans="1:19" ht="15.75" customHeight="1" x14ac:dyDescent="0.2">
      <c r="A656" s="90"/>
      <c r="B656" s="3"/>
      <c r="C656" s="3"/>
      <c r="D656" s="3"/>
      <c r="E656" s="3"/>
      <c r="F656" s="3"/>
      <c r="G656" s="3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</row>
    <row r="657" spans="1:19" ht="15.75" customHeight="1" x14ac:dyDescent="0.2">
      <c r="A657" s="90"/>
      <c r="B657" s="3"/>
      <c r="C657" s="3"/>
      <c r="D657" s="3"/>
      <c r="E657" s="3"/>
      <c r="F657" s="3"/>
      <c r="G657" s="3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</row>
    <row r="658" spans="1:19" ht="15.75" customHeight="1" x14ac:dyDescent="0.2">
      <c r="A658" s="90"/>
      <c r="B658" s="3"/>
      <c r="C658" s="3"/>
      <c r="D658" s="3"/>
      <c r="E658" s="3"/>
      <c r="F658" s="3"/>
      <c r="G658" s="3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</row>
    <row r="659" spans="1:19" ht="15.75" customHeight="1" x14ac:dyDescent="0.2">
      <c r="A659" s="90"/>
      <c r="B659" s="3"/>
      <c r="C659" s="3"/>
      <c r="D659" s="3"/>
      <c r="E659" s="3"/>
      <c r="F659" s="3"/>
      <c r="G659" s="3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</row>
    <row r="660" spans="1:19" ht="15.75" customHeight="1" x14ac:dyDescent="0.2">
      <c r="A660" s="90"/>
      <c r="B660" s="3"/>
      <c r="C660" s="3"/>
      <c r="D660" s="3"/>
      <c r="E660" s="3"/>
      <c r="F660" s="3"/>
      <c r="G660" s="3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</row>
    <row r="661" spans="1:19" ht="15.75" customHeight="1" x14ac:dyDescent="0.2">
      <c r="A661" s="90"/>
      <c r="B661" s="3"/>
      <c r="C661" s="3"/>
      <c r="D661" s="3"/>
      <c r="E661" s="3"/>
      <c r="F661" s="3"/>
      <c r="G661" s="3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</row>
    <row r="662" spans="1:19" ht="15.75" customHeight="1" x14ac:dyDescent="0.2">
      <c r="A662" s="90"/>
      <c r="B662" s="3"/>
      <c r="C662" s="3"/>
      <c r="D662" s="3"/>
      <c r="E662" s="3"/>
      <c r="F662" s="3"/>
      <c r="G662" s="3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</row>
    <row r="663" spans="1:19" ht="15.75" customHeight="1" x14ac:dyDescent="0.2">
      <c r="A663" s="90"/>
      <c r="B663" s="3"/>
      <c r="C663" s="3"/>
      <c r="D663" s="3"/>
      <c r="E663" s="3"/>
      <c r="F663" s="3"/>
      <c r="G663" s="3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</row>
    <row r="664" spans="1:19" ht="15.75" customHeight="1" x14ac:dyDescent="0.2">
      <c r="A664" s="90"/>
      <c r="B664" s="3"/>
      <c r="C664" s="3"/>
      <c r="D664" s="3"/>
      <c r="E664" s="3"/>
      <c r="F664" s="3"/>
      <c r="G664" s="3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</row>
    <row r="665" spans="1:19" ht="15.75" customHeight="1" x14ac:dyDescent="0.2">
      <c r="A665" s="90"/>
      <c r="B665" s="3"/>
      <c r="C665" s="3"/>
      <c r="D665" s="3"/>
      <c r="E665" s="3"/>
      <c r="F665" s="3"/>
      <c r="G665" s="3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</row>
    <row r="666" spans="1:19" ht="15.75" customHeight="1" x14ac:dyDescent="0.2">
      <c r="A666" s="90"/>
      <c r="B666" s="3"/>
      <c r="C666" s="3"/>
      <c r="D666" s="3"/>
      <c r="E666" s="3"/>
      <c r="F666" s="3"/>
      <c r="G666" s="3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</row>
    <row r="667" spans="1:19" ht="15.75" customHeight="1" x14ac:dyDescent="0.2">
      <c r="A667" s="90"/>
      <c r="B667" s="3"/>
      <c r="C667" s="3"/>
      <c r="D667" s="3"/>
      <c r="E667" s="3"/>
      <c r="F667" s="3"/>
      <c r="G667" s="3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</row>
    <row r="668" spans="1:19" ht="15.75" customHeight="1" x14ac:dyDescent="0.2">
      <c r="A668" s="90"/>
      <c r="B668" s="3"/>
      <c r="C668" s="3"/>
      <c r="D668" s="3"/>
      <c r="E668" s="3"/>
      <c r="F668" s="3"/>
      <c r="G668" s="3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</row>
    <row r="669" spans="1:19" ht="15.75" customHeight="1" x14ac:dyDescent="0.2">
      <c r="A669" s="90"/>
      <c r="B669" s="3"/>
      <c r="C669" s="3"/>
      <c r="D669" s="3"/>
      <c r="E669" s="3"/>
      <c r="F669" s="3"/>
      <c r="G669" s="3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</row>
    <row r="670" spans="1:19" ht="15.75" customHeight="1" x14ac:dyDescent="0.2">
      <c r="A670" s="90"/>
      <c r="B670" s="3"/>
      <c r="C670" s="3"/>
      <c r="D670" s="3"/>
      <c r="E670" s="3"/>
      <c r="F670" s="3"/>
      <c r="G670" s="3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</row>
    <row r="671" spans="1:19" ht="15.75" customHeight="1" x14ac:dyDescent="0.2">
      <c r="A671" s="90"/>
      <c r="B671" s="3"/>
      <c r="C671" s="3"/>
      <c r="D671" s="3"/>
      <c r="E671" s="3"/>
      <c r="F671" s="3"/>
      <c r="G671" s="3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</row>
    <row r="672" spans="1:19" ht="15.75" customHeight="1" x14ac:dyDescent="0.2">
      <c r="A672" s="90"/>
      <c r="B672" s="3"/>
      <c r="C672" s="3"/>
      <c r="D672" s="3"/>
      <c r="E672" s="3"/>
      <c r="F672" s="3"/>
      <c r="G672" s="3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</row>
    <row r="673" spans="1:19" ht="15.75" customHeight="1" x14ac:dyDescent="0.2">
      <c r="A673" s="90"/>
      <c r="B673" s="3"/>
      <c r="C673" s="3"/>
      <c r="D673" s="3"/>
      <c r="E673" s="3"/>
      <c r="F673" s="3"/>
      <c r="G673" s="3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</row>
    <row r="674" spans="1:19" ht="15.75" customHeight="1" x14ac:dyDescent="0.2">
      <c r="A674" s="90"/>
      <c r="B674" s="3"/>
      <c r="C674" s="3"/>
      <c r="D674" s="3"/>
      <c r="E674" s="3"/>
      <c r="F674" s="3"/>
      <c r="G674" s="3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</row>
    <row r="675" spans="1:19" ht="15.75" customHeight="1" x14ac:dyDescent="0.2">
      <c r="A675" s="90"/>
      <c r="B675" s="3"/>
      <c r="C675" s="3"/>
      <c r="D675" s="3"/>
      <c r="E675" s="3"/>
      <c r="F675" s="3"/>
      <c r="G675" s="3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</row>
    <row r="676" spans="1:19" ht="15.75" customHeight="1" x14ac:dyDescent="0.2">
      <c r="A676" s="90"/>
      <c r="B676" s="3"/>
      <c r="C676" s="3"/>
      <c r="D676" s="3"/>
      <c r="E676" s="3"/>
      <c r="F676" s="3"/>
      <c r="G676" s="3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</row>
    <row r="677" spans="1:19" ht="15.75" customHeight="1" x14ac:dyDescent="0.2">
      <c r="A677" s="90"/>
      <c r="B677" s="3"/>
      <c r="C677" s="3"/>
      <c r="D677" s="3"/>
      <c r="E677" s="3"/>
      <c r="F677" s="3"/>
      <c r="G677" s="3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</row>
    <row r="678" spans="1:19" ht="15.75" customHeight="1" x14ac:dyDescent="0.2">
      <c r="A678" s="90"/>
      <c r="B678" s="3"/>
      <c r="C678" s="3"/>
      <c r="D678" s="3"/>
      <c r="E678" s="3"/>
      <c r="F678" s="3"/>
      <c r="G678" s="3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</row>
    <row r="679" spans="1:19" ht="15.75" customHeight="1" x14ac:dyDescent="0.2">
      <c r="A679" s="90"/>
      <c r="B679" s="3"/>
      <c r="C679" s="3"/>
      <c r="D679" s="3"/>
      <c r="E679" s="3"/>
      <c r="F679" s="3"/>
      <c r="G679" s="3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</row>
    <row r="680" spans="1:19" ht="15.75" customHeight="1" x14ac:dyDescent="0.2">
      <c r="A680" s="90"/>
      <c r="B680" s="3"/>
      <c r="C680" s="3"/>
      <c r="D680" s="3"/>
      <c r="E680" s="3"/>
      <c r="F680" s="3"/>
      <c r="G680" s="3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</row>
    <row r="681" spans="1:19" ht="15.75" customHeight="1" x14ac:dyDescent="0.2">
      <c r="A681" s="90"/>
      <c r="B681" s="3"/>
      <c r="C681" s="3"/>
      <c r="D681" s="3"/>
      <c r="E681" s="3"/>
      <c r="F681" s="3"/>
      <c r="G681" s="3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</row>
    <row r="682" spans="1:19" ht="15.75" customHeight="1" x14ac:dyDescent="0.2">
      <c r="A682" s="90"/>
      <c r="B682" s="3"/>
      <c r="C682" s="3"/>
      <c r="D682" s="3"/>
      <c r="E682" s="3"/>
      <c r="F682" s="3"/>
      <c r="G682" s="3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</row>
    <row r="683" spans="1:19" ht="15.75" customHeight="1" x14ac:dyDescent="0.2">
      <c r="A683" s="90"/>
      <c r="B683" s="3"/>
      <c r="C683" s="3"/>
      <c r="D683" s="3"/>
      <c r="E683" s="3"/>
      <c r="F683" s="3"/>
      <c r="G683" s="3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</row>
    <row r="684" spans="1:19" ht="15.75" customHeight="1" x14ac:dyDescent="0.2">
      <c r="A684" s="90"/>
      <c r="B684" s="3"/>
      <c r="C684" s="3"/>
      <c r="D684" s="3"/>
      <c r="E684" s="3"/>
      <c r="F684" s="3"/>
      <c r="G684" s="3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</row>
    <row r="685" spans="1:19" ht="15.75" customHeight="1" x14ac:dyDescent="0.2">
      <c r="A685" s="90"/>
      <c r="B685" s="3"/>
      <c r="C685" s="3"/>
      <c r="D685" s="3"/>
      <c r="E685" s="3"/>
      <c r="F685" s="3"/>
      <c r="G685" s="3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</row>
    <row r="686" spans="1:19" ht="15.75" customHeight="1" x14ac:dyDescent="0.2">
      <c r="A686" s="90"/>
      <c r="B686" s="3"/>
      <c r="C686" s="3"/>
      <c r="D686" s="3"/>
      <c r="E686" s="3"/>
      <c r="F686" s="3"/>
      <c r="G686" s="3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</row>
    <row r="687" spans="1:19" ht="15.75" customHeight="1" x14ac:dyDescent="0.2">
      <c r="A687" s="90"/>
      <c r="B687" s="3"/>
      <c r="C687" s="3"/>
      <c r="D687" s="3"/>
      <c r="E687" s="3"/>
      <c r="F687" s="3"/>
      <c r="G687" s="3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</row>
    <row r="688" spans="1:19" ht="15.75" customHeight="1" x14ac:dyDescent="0.2">
      <c r="A688" s="90"/>
      <c r="B688" s="3"/>
      <c r="C688" s="3"/>
      <c r="D688" s="3"/>
      <c r="E688" s="3"/>
      <c r="F688" s="3"/>
      <c r="G688" s="3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</row>
    <row r="689" spans="1:19" ht="15.75" customHeight="1" x14ac:dyDescent="0.2">
      <c r="A689" s="90"/>
      <c r="B689" s="3"/>
      <c r="C689" s="3"/>
      <c r="D689" s="3"/>
      <c r="E689" s="3"/>
      <c r="F689" s="3"/>
      <c r="G689" s="3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</row>
    <row r="690" spans="1:19" ht="15.75" customHeight="1" x14ac:dyDescent="0.2">
      <c r="A690" s="90"/>
      <c r="B690" s="3"/>
      <c r="C690" s="3"/>
      <c r="D690" s="3"/>
      <c r="E690" s="3"/>
      <c r="F690" s="3"/>
      <c r="G690" s="3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</row>
    <row r="691" spans="1:19" ht="15.75" customHeight="1" x14ac:dyDescent="0.2">
      <c r="A691" s="90"/>
      <c r="B691" s="3"/>
      <c r="C691" s="3"/>
      <c r="D691" s="3"/>
      <c r="E691" s="3"/>
      <c r="F691" s="3"/>
      <c r="G691" s="3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</row>
    <row r="692" spans="1:19" ht="15.75" customHeight="1" x14ac:dyDescent="0.2">
      <c r="A692" s="90"/>
      <c r="B692" s="3"/>
      <c r="C692" s="3"/>
      <c r="D692" s="3"/>
      <c r="E692" s="3"/>
      <c r="F692" s="3"/>
      <c r="G692" s="3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</row>
    <row r="693" spans="1:19" ht="15.75" customHeight="1" x14ac:dyDescent="0.2">
      <c r="A693" s="90"/>
      <c r="B693" s="3"/>
      <c r="C693" s="3"/>
      <c r="D693" s="3"/>
      <c r="E693" s="3"/>
      <c r="F693" s="3"/>
      <c r="G693" s="3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</row>
    <row r="694" spans="1:19" ht="15.75" customHeight="1" x14ac:dyDescent="0.2">
      <c r="A694" s="90"/>
      <c r="B694" s="3"/>
      <c r="C694" s="3"/>
      <c r="D694" s="3"/>
      <c r="E694" s="3"/>
      <c r="F694" s="3"/>
      <c r="G694" s="3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</row>
    <row r="695" spans="1:19" ht="15.75" customHeight="1" x14ac:dyDescent="0.2">
      <c r="A695" s="90"/>
      <c r="B695" s="3"/>
      <c r="C695" s="3"/>
      <c r="D695" s="3"/>
      <c r="E695" s="3"/>
      <c r="F695" s="3"/>
      <c r="G695" s="3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</row>
    <row r="696" spans="1:19" ht="15.75" customHeight="1" x14ac:dyDescent="0.2">
      <c r="A696" s="90"/>
      <c r="B696" s="3"/>
      <c r="C696" s="3"/>
      <c r="D696" s="3"/>
      <c r="E696" s="3"/>
      <c r="F696" s="3"/>
      <c r="G696" s="3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</row>
    <row r="697" spans="1:19" ht="15.75" customHeight="1" x14ac:dyDescent="0.2">
      <c r="A697" s="90"/>
      <c r="B697" s="3"/>
      <c r="C697" s="3"/>
      <c r="D697" s="3"/>
      <c r="E697" s="3"/>
      <c r="F697" s="3"/>
      <c r="G697" s="3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</row>
    <row r="698" spans="1:19" ht="15.75" customHeight="1" x14ac:dyDescent="0.2">
      <c r="A698" s="90"/>
      <c r="B698" s="3"/>
      <c r="C698" s="3"/>
      <c r="D698" s="3"/>
      <c r="E698" s="3"/>
      <c r="F698" s="3"/>
      <c r="G698" s="3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</row>
    <row r="699" spans="1:19" ht="15.75" customHeight="1" x14ac:dyDescent="0.2">
      <c r="A699" s="90"/>
      <c r="B699" s="3"/>
      <c r="C699" s="3"/>
      <c r="D699" s="3"/>
      <c r="E699" s="3"/>
      <c r="F699" s="3"/>
      <c r="G699" s="3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</row>
    <row r="700" spans="1:19" ht="15.75" customHeight="1" x14ac:dyDescent="0.2">
      <c r="A700" s="90"/>
      <c r="B700" s="3"/>
      <c r="C700" s="3"/>
      <c r="D700" s="3"/>
      <c r="E700" s="3"/>
      <c r="F700" s="3"/>
      <c r="G700" s="3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</row>
    <row r="701" spans="1:19" ht="15.75" customHeight="1" x14ac:dyDescent="0.2">
      <c r="A701" s="90"/>
      <c r="B701" s="3"/>
      <c r="C701" s="3"/>
      <c r="D701" s="3"/>
      <c r="E701" s="3"/>
      <c r="F701" s="3"/>
      <c r="G701" s="3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</row>
    <row r="702" spans="1:19" ht="15.75" customHeight="1" x14ac:dyDescent="0.2">
      <c r="A702" s="90"/>
      <c r="B702" s="3"/>
      <c r="C702" s="3"/>
      <c r="D702" s="3"/>
      <c r="E702" s="3"/>
      <c r="F702" s="3"/>
      <c r="G702" s="3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</row>
    <row r="703" spans="1:19" ht="15.75" customHeight="1" x14ac:dyDescent="0.2">
      <c r="A703" s="90"/>
      <c r="B703" s="3"/>
      <c r="C703" s="3"/>
      <c r="D703" s="3"/>
      <c r="E703" s="3"/>
      <c r="F703" s="3"/>
      <c r="G703" s="3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</row>
    <row r="704" spans="1:19" ht="15.75" customHeight="1" x14ac:dyDescent="0.2">
      <c r="A704" s="90"/>
      <c r="B704" s="3"/>
      <c r="C704" s="3"/>
      <c r="D704" s="3"/>
      <c r="E704" s="3"/>
      <c r="F704" s="3"/>
      <c r="G704" s="3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</row>
    <row r="705" spans="1:19" ht="15.75" customHeight="1" x14ac:dyDescent="0.2">
      <c r="A705" s="90"/>
      <c r="B705" s="3"/>
      <c r="C705" s="3"/>
      <c r="D705" s="3"/>
      <c r="E705" s="3"/>
      <c r="F705" s="3"/>
      <c r="G705" s="3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</row>
    <row r="706" spans="1:19" ht="15.75" customHeight="1" x14ac:dyDescent="0.2">
      <c r="A706" s="90"/>
      <c r="B706" s="3"/>
      <c r="C706" s="3"/>
      <c r="D706" s="3"/>
      <c r="E706" s="3"/>
      <c r="F706" s="3"/>
      <c r="G706" s="3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</row>
    <row r="707" spans="1:19" ht="15.75" customHeight="1" x14ac:dyDescent="0.2">
      <c r="A707" s="90"/>
      <c r="B707" s="3"/>
      <c r="C707" s="3"/>
      <c r="D707" s="3"/>
      <c r="E707" s="3"/>
      <c r="F707" s="3"/>
      <c r="G707" s="3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</row>
    <row r="708" spans="1:19" ht="15.75" customHeight="1" x14ac:dyDescent="0.2">
      <c r="A708" s="90"/>
      <c r="B708" s="3"/>
      <c r="C708" s="3"/>
      <c r="D708" s="3"/>
      <c r="E708" s="3"/>
      <c r="F708" s="3"/>
      <c r="G708" s="3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</row>
    <row r="709" spans="1:19" ht="15.75" customHeight="1" x14ac:dyDescent="0.2">
      <c r="A709" s="90"/>
      <c r="B709" s="3"/>
      <c r="C709" s="3"/>
      <c r="D709" s="3"/>
      <c r="E709" s="3"/>
      <c r="F709" s="3"/>
      <c r="G709" s="3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</row>
    <row r="710" spans="1:19" ht="15.75" customHeight="1" x14ac:dyDescent="0.2">
      <c r="A710" s="90"/>
      <c r="B710" s="3"/>
      <c r="C710" s="3"/>
      <c r="D710" s="3"/>
      <c r="E710" s="3"/>
      <c r="F710" s="3"/>
      <c r="G710" s="3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</row>
    <row r="711" spans="1:19" ht="15.75" customHeight="1" x14ac:dyDescent="0.2">
      <c r="A711" s="90"/>
      <c r="B711" s="3"/>
      <c r="C711" s="3"/>
      <c r="D711" s="3"/>
      <c r="E711" s="3"/>
      <c r="F711" s="3"/>
      <c r="G711" s="3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</row>
    <row r="712" spans="1:19" ht="15.75" customHeight="1" x14ac:dyDescent="0.2">
      <c r="A712" s="90"/>
      <c r="B712" s="3"/>
      <c r="C712" s="3"/>
      <c r="D712" s="3"/>
      <c r="E712" s="3"/>
      <c r="F712" s="3"/>
      <c r="G712" s="3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</row>
    <row r="713" spans="1:19" ht="15.75" customHeight="1" x14ac:dyDescent="0.2">
      <c r="A713" s="90"/>
      <c r="B713" s="3"/>
      <c r="C713" s="3"/>
      <c r="D713" s="3"/>
      <c r="E713" s="3"/>
      <c r="F713" s="3"/>
      <c r="G713" s="3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</row>
    <row r="714" spans="1:19" ht="15.75" customHeight="1" x14ac:dyDescent="0.2">
      <c r="A714" s="90"/>
      <c r="B714" s="3"/>
      <c r="C714" s="3"/>
      <c r="D714" s="3"/>
      <c r="E714" s="3"/>
      <c r="F714" s="3"/>
      <c r="G714" s="3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</row>
    <row r="715" spans="1:19" ht="15.75" customHeight="1" x14ac:dyDescent="0.2">
      <c r="A715" s="90"/>
      <c r="B715" s="3"/>
      <c r="C715" s="3"/>
      <c r="D715" s="3"/>
      <c r="E715" s="3"/>
      <c r="F715" s="3"/>
      <c r="G715" s="3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</row>
    <row r="716" spans="1:19" ht="15.75" customHeight="1" x14ac:dyDescent="0.2">
      <c r="A716" s="90"/>
      <c r="B716" s="3"/>
      <c r="C716" s="3"/>
      <c r="D716" s="3"/>
      <c r="E716" s="3"/>
      <c r="F716" s="3"/>
      <c r="G716" s="3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</row>
    <row r="717" spans="1:19" ht="15.75" customHeight="1" x14ac:dyDescent="0.2">
      <c r="A717" s="90"/>
      <c r="B717" s="3"/>
      <c r="C717" s="3"/>
      <c r="D717" s="3"/>
      <c r="E717" s="3"/>
      <c r="F717" s="3"/>
      <c r="G717" s="3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</row>
    <row r="718" spans="1:19" ht="15.75" customHeight="1" x14ac:dyDescent="0.2">
      <c r="A718" s="90"/>
      <c r="B718" s="3"/>
      <c r="C718" s="3"/>
      <c r="D718" s="3"/>
      <c r="E718" s="3"/>
      <c r="F718" s="3"/>
      <c r="G718" s="3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</row>
    <row r="719" spans="1:19" ht="15.75" customHeight="1" x14ac:dyDescent="0.2">
      <c r="A719" s="90"/>
      <c r="B719" s="3"/>
      <c r="C719" s="3"/>
      <c r="D719" s="3"/>
      <c r="E719" s="3"/>
      <c r="F719" s="3"/>
      <c r="G719" s="3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</row>
    <row r="720" spans="1:19" ht="15.75" customHeight="1" x14ac:dyDescent="0.2">
      <c r="A720" s="90"/>
      <c r="B720" s="3"/>
      <c r="C720" s="3"/>
      <c r="D720" s="3"/>
      <c r="E720" s="3"/>
      <c r="F720" s="3"/>
      <c r="G720" s="3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</row>
    <row r="721" spans="1:19" ht="15.75" customHeight="1" x14ac:dyDescent="0.2">
      <c r="A721" s="90"/>
      <c r="B721" s="3"/>
      <c r="C721" s="3"/>
      <c r="D721" s="3"/>
      <c r="E721" s="3"/>
      <c r="F721" s="3"/>
      <c r="G721" s="3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</row>
    <row r="722" spans="1:19" ht="15.75" customHeight="1" x14ac:dyDescent="0.2">
      <c r="A722" s="90"/>
      <c r="B722" s="3"/>
      <c r="C722" s="3"/>
      <c r="D722" s="3"/>
      <c r="E722" s="3"/>
      <c r="F722" s="3"/>
      <c r="G722" s="3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</row>
    <row r="723" spans="1:19" ht="15.75" customHeight="1" x14ac:dyDescent="0.2">
      <c r="A723" s="90"/>
      <c r="B723" s="3"/>
      <c r="C723" s="3"/>
      <c r="D723" s="3"/>
      <c r="E723" s="3"/>
      <c r="F723" s="3"/>
      <c r="G723" s="3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</row>
    <row r="724" spans="1:19" ht="15.75" customHeight="1" x14ac:dyDescent="0.2">
      <c r="A724" s="90"/>
      <c r="B724" s="3"/>
      <c r="C724" s="3"/>
      <c r="D724" s="3"/>
      <c r="E724" s="3"/>
      <c r="F724" s="3"/>
      <c r="G724" s="3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</row>
    <row r="725" spans="1:19" ht="15.75" customHeight="1" x14ac:dyDescent="0.2">
      <c r="A725" s="90"/>
      <c r="B725" s="3"/>
      <c r="C725" s="3"/>
      <c r="D725" s="3"/>
      <c r="E725" s="3"/>
      <c r="F725" s="3"/>
      <c r="G725" s="3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</row>
    <row r="726" spans="1:19" ht="15.75" customHeight="1" x14ac:dyDescent="0.2">
      <c r="A726" s="90"/>
      <c r="B726" s="3"/>
      <c r="C726" s="3"/>
      <c r="D726" s="3"/>
      <c r="E726" s="3"/>
      <c r="F726" s="3"/>
      <c r="G726" s="3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</row>
    <row r="727" spans="1:19" ht="15.75" customHeight="1" x14ac:dyDescent="0.2">
      <c r="A727" s="90"/>
      <c r="B727" s="3"/>
      <c r="C727" s="3"/>
      <c r="D727" s="3"/>
      <c r="E727" s="3"/>
      <c r="F727" s="3"/>
      <c r="G727" s="3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</row>
    <row r="728" spans="1:19" ht="15.75" customHeight="1" x14ac:dyDescent="0.2">
      <c r="A728" s="90"/>
      <c r="B728" s="3"/>
      <c r="C728" s="3"/>
      <c r="D728" s="3"/>
      <c r="E728" s="3"/>
      <c r="F728" s="3"/>
      <c r="G728" s="3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</row>
    <row r="729" spans="1:19" ht="15.75" customHeight="1" x14ac:dyDescent="0.2">
      <c r="A729" s="90"/>
      <c r="B729" s="3"/>
      <c r="C729" s="3"/>
      <c r="D729" s="3"/>
      <c r="E729" s="3"/>
      <c r="F729" s="3"/>
      <c r="G729" s="3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</row>
    <row r="730" spans="1:19" ht="15.75" customHeight="1" x14ac:dyDescent="0.2">
      <c r="A730" s="90"/>
      <c r="B730" s="3"/>
      <c r="C730" s="3"/>
      <c r="D730" s="3"/>
      <c r="E730" s="3"/>
      <c r="F730" s="3"/>
      <c r="G730" s="3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</row>
    <row r="731" spans="1:19" ht="15.75" customHeight="1" x14ac:dyDescent="0.2">
      <c r="A731" s="90"/>
      <c r="B731" s="3"/>
      <c r="C731" s="3"/>
      <c r="D731" s="3"/>
      <c r="E731" s="3"/>
      <c r="F731" s="3"/>
      <c r="G731" s="3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</row>
    <row r="732" spans="1:19" ht="15.75" customHeight="1" x14ac:dyDescent="0.2">
      <c r="A732" s="90"/>
      <c r="B732" s="3"/>
      <c r="C732" s="3"/>
      <c r="D732" s="3"/>
      <c r="E732" s="3"/>
      <c r="F732" s="3"/>
      <c r="G732" s="3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</row>
    <row r="733" spans="1:19" ht="15.75" customHeight="1" x14ac:dyDescent="0.2">
      <c r="A733" s="90"/>
      <c r="B733" s="3"/>
      <c r="C733" s="3"/>
      <c r="D733" s="3"/>
      <c r="E733" s="3"/>
      <c r="F733" s="3"/>
      <c r="G733" s="3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</row>
    <row r="734" spans="1:19" ht="15.75" customHeight="1" x14ac:dyDescent="0.2">
      <c r="A734" s="90"/>
      <c r="B734" s="3"/>
      <c r="C734" s="3"/>
      <c r="D734" s="3"/>
      <c r="E734" s="3"/>
      <c r="F734" s="3"/>
      <c r="G734" s="3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</row>
    <row r="735" spans="1:19" ht="15.75" customHeight="1" x14ac:dyDescent="0.2">
      <c r="A735" s="90"/>
      <c r="B735" s="3"/>
      <c r="C735" s="3"/>
      <c r="D735" s="3"/>
      <c r="E735" s="3"/>
      <c r="F735" s="3"/>
      <c r="G735" s="3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</row>
    <row r="736" spans="1:19" ht="15.75" customHeight="1" x14ac:dyDescent="0.2">
      <c r="A736" s="90"/>
      <c r="B736" s="3"/>
      <c r="C736" s="3"/>
      <c r="D736" s="3"/>
      <c r="E736" s="3"/>
      <c r="F736" s="3"/>
      <c r="G736" s="3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</row>
    <row r="737" spans="1:19" ht="15.75" customHeight="1" x14ac:dyDescent="0.2">
      <c r="A737" s="90"/>
      <c r="B737" s="3"/>
      <c r="C737" s="3"/>
      <c r="D737" s="3"/>
      <c r="E737" s="3"/>
      <c r="F737" s="3"/>
      <c r="G737" s="3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</row>
    <row r="738" spans="1:19" ht="15.75" customHeight="1" x14ac:dyDescent="0.2">
      <c r="A738" s="90"/>
      <c r="B738" s="3"/>
      <c r="C738" s="3"/>
      <c r="D738" s="3"/>
      <c r="E738" s="3"/>
      <c r="F738" s="3"/>
      <c r="G738" s="3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</row>
    <row r="739" spans="1:19" ht="15.75" customHeight="1" x14ac:dyDescent="0.2">
      <c r="A739" s="90"/>
      <c r="B739" s="3"/>
      <c r="C739" s="3"/>
      <c r="D739" s="3"/>
      <c r="E739" s="3"/>
      <c r="F739" s="3"/>
      <c r="G739" s="3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</row>
    <row r="740" spans="1:19" ht="15.75" customHeight="1" x14ac:dyDescent="0.2">
      <c r="A740" s="90"/>
      <c r="B740" s="3"/>
      <c r="C740" s="3"/>
      <c r="D740" s="3"/>
      <c r="E740" s="3"/>
      <c r="F740" s="3"/>
      <c r="G740" s="3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</row>
    <row r="741" spans="1:19" ht="15.75" customHeight="1" x14ac:dyDescent="0.2">
      <c r="A741" s="90"/>
      <c r="B741" s="3"/>
      <c r="C741" s="3"/>
      <c r="D741" s="3"/>
      <c r="E741" s="3"/>
      <c r="F741" s="3"/>
      <c r="G741" s="3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</row>
    <row r="742" spans="1:19" ht="15.75" customHeight="1" x14ac:dyDescent="0.2">
      <c r="A742" s="90"/>
      <c r="B742" s="3"/>
      <c r="C742" s="3"/>
      <c r="D742" s="3"/>
      <c r="E742" s="3"/>
      <c r="F742" s="3"/>
      <c r="G742" s="3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</row>
    <row r="743" spans="1:19" ht="15.75" customHeight="1" x14ac:dyDescent="0.2">
      <c r="A743" s="90"/>
      <c r="B743" s="3"/>
      <c r="C743" s="3"/>
      <c r="D743" s="3"/>
      <c r="E743" s="3"/>
      <c r="F743" s="3"/>
      <c r="G743" s="3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</row>
    <row r="744" spans="1:19" ht="15.75" customHeight="1" x14ac:dyDescent="0.2">
      <c r="A744" s="90"/>
      <c r="B744" s="3"/>
      <c r="C744" s="3"/>
      <c r="D744" s="3"/>
      <c r="E744" s="3"/>
      <c r="F744" s="3"/>
      <c r="G744" s="3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</row>
    <row r="745" spans="1:19" ht="15.75" customHeight="1" x14ac:dyDescent="0.2">
      <c r="A745" s="90"/>
      <c r="B745" s="3"/>
      <c r="C745" s="3"/>
      <c r="D745" s="3"/>
      <c r="E745" s="3"/>
      <c r="F745" s="3"/>
      <c r="G745" s="3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</row>
    <row r="746" spans="1:19" ht="15.75" customHeight="1" x14ac:dyDescent="0.2">
      <c r="A746" s="90"/>
      <c r="B746" s="3"/>
      <c r="C746" s="3"/>
      <c r="D746" s="3"/>
      <c r="E746" s="3"/>
      <c r="F746" s="3"/>
      <c r="G746" s="3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</row>
    <row r="747" spans="1:19" ht="15.75" customHeight="1" x14ac:dyDescent="0.2">
      <c r="A747" s="90"/>
      <c r="B747" s="3"/>
      <c r="C747" s="3"/>
      <c r="D747" s="3"/>
      <c r="E747" s="3"/>
      <c r="F747" s="3"/>
      <c r="G747" s="3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</row>
    <row r="748" spans="1:19" ht="15.75" customHeight="1" x14ac:dyDescent="0.2">
      <c r="A748" s="90"/>
      <c r="B748" s="3"/>
      <c r="C748" s="3"/>
      <c r="D748" s="3"/>
      <c r="E748" s="3"/>
      <c r="F748" s="3"/>
      <c r="G748" s="3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</row>
    <row r="749" spans="1:19" ht="15.75" customHeight="1" x14ac:dyDescent="0.2">
      <c r="A749" s="90"/>
      <c r="B749" s="3"/>
      <c r="C749" s="3"/>
      <c r="D749" s="3"/>
      <c r="E749" s="3"/>
      <c r="F749" s="3"/>
      <c r="G749" s="3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</row>
    <row r="750" spans="1:19" ht="15.75" customHeight="1" x14ac:dyDescent="0.2">
      <c r="A750" s="90"/>
      <c r="B750" s="3"/>
      <c r="C750" s="3"/>
      <c r="D750" s="3"/>
      <c r="E750" s="3"/>
      <c r="F750" s="3"/>
      <c r="G750" s="3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</row>
    <row r="751" spans="1:19" ht="15.75" customHeight="1" x14ac:dyDescent="0.2">
      <c r="A751" s="90"/>
      <c r="B751" s="3"/>
      <c r="C751" s="3"/>
      <c r="D751" s="3"/>
      <c r="E751" s="3"/>
      <c r="F751" s="3"/>
      <c r="G751" s="3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</row>
    <row r="752" spans="1:19" ht="15.75" customHeight="1" x14ac:dyDescent="0.2">
      <c r="A752" s="90"/>
      <c r="B752" s="3"/>
      <c r="C752" s="3"/>
      <c r="D752" s="3"/>
      <c r="E752" s="3"/>
      <c r="F752" s="3"/>
      <c r="G752" s="3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</row>
    <row r="753" spans="1:19" ht="15.75" customHeight="1" x14ac:dyDescent="0.2">
      <c r="A753" s="90"/>
      <c r="B753" s="3"/>
      <c r="C753" s="3"/>
      <c r="D753" s="3"/>
      <c r="E753" s="3"/>
      <c r="F753" s="3"/>
      <c r="G753" s="3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</row>
    <row r="754" spans="1:19" ht="15.75" customHeight="1" x14ac:dyDescent="0.2">
      <c r="A754" s="90"/>
      <c r="B754" s="3"/>
      <c r="C754" s="3"/>
      <c r="D754" s="3"/>
      <c r="E754" s="3"/>
      <c r="F754" s="3"/>
      <c r="G754" s="3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</row>
    <row r="755" spans="1:19" ht="15.75" customHeight="1" x14ac:dyDescent="0.2">
      <c r="A755" s="90"/>
      <c r="B755" s="3"/>
      <c r="C755" s="3"/>
      <c r="D755" s="3"/>
      <c r="E755" s="3"/>
      <c r="F755" s="3"/>
      <c r="G755" s="3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</row>
    <row r="756" spans="1:19" ht="15.75" customHeight="1" x14ac:dyDescent="0.2">
      <c r="A756" s="90"/>
      <c r="B756" s="3"/>
      <c r="C756" s="3"/>
      <c r="D756" s="3"/>
      <c r="E756" s="3"/>
      <c r="F756" s="3"/>
      <c r="G756" s="3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</row>
    <row r="757" spans="1:19" ht="15.75" customHeight="1" x14ac:dyDescent="0.2">
      <c r="A757" s="90"/>
      <c r="B757" s="3"/>
      <c r="C757" s="3"/>
      <c r="D757" s="3"/>
      <c r="E757" s="3"/>
      <c r="F757" s="3"/>
      <c r="G757" s="3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</row>
    <row r="758" spans="1:19" ht="15.75" customHeight="1" x14ac:dyDescent="0.2">
      <c r="A758" s="90"/>
      <c r="B758" s="3"/>
      <c r="C758" s="3"/>
      <c r="D758" s="3"/>
      <c r="E758" s="3"/>
      <c r="F758" s="3"/>
      <c r="G758" s="3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</row>
    <row r="759" spans="1:19" ht="15.75" customHeight="1" x14ac:dyDescent="0.2">
      <c r="A759" s="90"/>
      <c r="B759" s="3"/>
      <c r="C759" s="3"/>
      <c r="D759" s="3"/>
      <c r="E759" s="3"/>
      <c r="F759" s="3"/>
      <c r="G759" s="3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</row>
    <row r="760" spans="1:19" ht="15.75" customHeight="1" x14ac:dyDescent="0.2">
      <c r="A760" s="90"/>
      <c r="B760" s="3"/>
      <c r="C760" s="3"/>
      <c r="D760" s="3"/>
      <c r="E760" s="3"/>
      <c r="F760" s="3"/>
      <c r="G760" s="3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</row>
    <row r="761" spans="1:19" ht="15.75" customHeight="1" x14ac:dyDescent="0.2">
      <c r="A761" s="90"/>
      <c r="B761" s="3"/>
      <c r="C761" s="3"/>
      <c r="D761" s="3"/>
      <c r="E761" s="3"/>
      <c r="F761" s="3"/>
      <c r="G761" s="3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</row>
    <row r="762" spans="1:19" ht="15.75" customHeight="1" x14ac:dyDescent="0.2">
      <c r="A762" s="90"/>
      <c r="B762" s="3"/>
      <c r="C762" s="3"/>
      <c r="D762" s="3"/>
      <c r="E762" s="3"/>
      <c r="F762" s="3"/>
      <c r="G762" s="3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</row>
    <row r="763" spans="1:19" ht="15.75" customHeight="1" x14ac:dyDescent="0.2">
      <c r="A763" s="90"/>
      <c r="B763" s="3"/>
      <c r="C763" s="3"/>
      <c r="D763" s="3"/>
      <c r="E763" s="3"/>
      <c r="F763" s="3"/>
      <c r="G763" s="3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</row>
    <row r="764" spans="1:19" ht="15.75" customHeight="1" x14ac:dyDescent="0.2">
      <c r="A764" s="90"/>
      <c r="B764" s="3"/>
      <c r="C764" s="3"/>
      <c r="D764" s="3"/>
      <c r="E764" s="3"/>
      <c r="F764" s="3"/>
      <c r="G764" s="3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</row>
    <row r="765" spans="1:19" ht="15.75" customHeight="1" x14ac:dyDescent="0.2">
      <c r="A765" s="90"/>
      <c r="B765" s="3"/>
      <c r="C765" s="3"/>
      <c r="D765" s="3"/>
      <c r="E765" s="3"/>
      <c r="F765" s="3"/>
      <c r="G765" s="3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</row>
    <row r="766" spans="1:19" ht="15.75" customHeight="1" x14ac:dyDescent="0.2">
      <c r="A766" s="90"/>
      <c r="B766" s="3"/>
      <c r="C766" s="3"/>
      <c r="D766" s="3"/>
      <c r="E766" s="3"/>
      <c r="F766" s="3"/>
      <c r="G766" s="3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</row>
    <row r="767" spans="1:19" ht="15.75" customHeight="1" x14ac:dyDescent="0.2">
      <c r="A767" s="90"/>
      <c r="B767" s="3"/>
      <c r="C767" s="3"/>
      <c r="D767" s="3"/>
      <c r="E767" s="3"/>
      <c r="F767" s="3"/>
      <c r="G767" s="3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</row>
    <row r="768" spans="1:19" ht="15.75" customHeight="1" x14ac:dyDescent="0.2">
      <c r="A768" s="90"/>
      <c r="B768" s="3"/>
      <c r="C768" s="3"/>
      <c r="D768" s="3"/>
      <c r="E768" s="3"/>
      <c r="F768" s="3"/>
      <c r="G768" s="3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</row>
    <row r="769" spans="1:19" ht="15.75" customHeight="1" x14ac:dyDescent="0.2">
      <c r="A769" s="90"/>
      <c r="B769" s="3"/>
      <c r="C769" s="3"/>
      <c r="D769" s="3"/>
      <c r="E769" s="3"/>
      <c r="F769" s="3"/>
      <c r="G769" s="3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</row>
    <row r="770" spans="1:19" ht="15.75" customHeight="1" x14ac:dyDescent="0.2">
      <c r="A770" s="90"/>
      <c r="B770" s="3"/>
      <c r="C770" s="3"/>
      <c r="D770" s="3"/>
      <c r="E770" s="3"/>
      <c r="F770" s="3"/>
      <c r="G770" s="3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</row>
    <row r="771" spans="1:19" ht="15.75" customHeight="1" x14ac:dyDescent="0.2">
      <c r="A771" s="90"/>
      <c r="B771" s="3"/>
      <c r="C771" s="3"/>
      <c r="D771" s="3"/>
      <c r="E771" s="3"/>
      <c r="F771" s="3"/>
      <c r="G771" s="3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</row>
    <row r="772" spans="1:19" ht="15.75" customHeight="1" x14ac:dyDescent="0.2">
      <c r="A772" s="90"/>
      <c r="B772" s="3"/>
      <c r="C772" s="3"/>
      <c r="D772" s="3"/>
      <c r="E772" s="3"/>
      <c r="F772" s="3"/>
      <c r="G772" s="3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</row>
    <row r="773" spans="1:19" ht="15.75" customHeight="1" x14ac:dyDescent="0.2">
      <c r="A773" s="90"/>
      <c r="B773" s="3"/>
      <c r="C773" s="3"/>
      <c r="D773" s="3"/>
      <c r="E773" s="3"/>
      <c r="F773" s="3"/>
      <c r="G773" s="3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</row>
    <row r="774" spans="1:19" ht="15.75" customHeight="1" x14ac:dyDescent="0.2">
      <c r="A774" s="90"/>
      <c r="B774" s="3"/>
      <c r="C774" s="3"/>
      <c r="D774" s="3"/>
      <c r="E774" s="3"/>
      <c r="F774" s="3"/>
      <c r="G774" s="3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</row>
    <row r="775" spans="1:19" ht="15.75" customHeight="1" x14ac:dyDescent="0.2">
      <c r="A775" s="90"/>
      <c r="B775" s="3"/>
      <c r="C775" s="3"/>
      <c r="D775" s="3"/>
      <c r="E775" s="3"/>
      <c r="F775" s="3"/>
      <c r="G775" s="3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</row>
    <row r="776" spans="1:19" ht="15.75" customHeight="1" x14ac:dyDescent="0.2">
      <c r="A776" s="90"/>
      <c r="B776" s="3"/>
      <c r="C776" s="3"/>
      <c r="D776" s="3"/>
      <c r="E776" s="3"/>
      <c r="F776" s="3"/>
      <c r="G776" s="3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</row>
    <row r="777" spans="1:19" ht="15.75" customHeight="1" x14ac:dyDescent="0.2">
      <c r="A777" s="90"/>
      <c r="B777" s="3"/>
      <c r="C777" s="3"/>
      <c r="D777" s="3"/>
      <c r="E777" s="3"/>
      <c r="F777" s="3"/>
      <c r="G777" s="3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</row>
    <row r="778" spans="1:19" ht="15.75" customHeight="1" x14ac:dyDescent="0.2">
      <c r="A778" s="90"/>
      <c r="B778" s="3"/>
      <c r="C778" s="3"/>
      <c r="D778" s="3"/>
      <c r="E778" s="3"/>
      <c r="F778" s="3"/>
      <c r="G778" s="3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</row>
    <row r="779" spans="1:19" ht="15.75" customHeight="1" x14ac:dyDescent="0.2">
      <c r="A779" s="90"/>
      <c r="B779" s="3"/>
      <c r="C779" s="3"/>
      <c r="D779" s="3"/>
      <c r="E779" s="3"/>
      <c r="F779" s="3"/>
      <c r="G779" s="3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</row>
    <row r="780" spans="1:19" ht="15.75" customHeight="1" x14ac:dyDescent="0.2">
      <c r="A780" s="90"/>
      <c r="B780" s="3"/>
      <c r="C780" s="3"/>
      <c r="D780" s="3"/>
      <c r="E780" s="3"/>
      <c r="F780" s="3"/>
      <c r="G780" s="3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</row>
    <row r="781" spans="1:19" ht="15.75" customHeight="1" x14ac:dyDescent="0.2">
      <c r="A781" s="90"/>
      <c r="B781" s="3"/>
      <c r="C781" s="3"/>
      <c r="D781" s="3"/>
      <c r="E781" s="3"/>
      <c r="F781" s="3"/>
      <c r="G781" s="3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</row>
    <row r="782" spans="1:19" ht="15.75" customHeight="1" x14ac:dyDescent="0.2">
      <c r="A782" s="90"/>
      <c r="B782" s="3"/>
      <c r="C782" s="3"/>
      <c r="D782" s="3"/>
      <c r="E782" s="3"/>
      <c r="F782" s="3"/>
      <c r="G782" s="3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</row>
    <row r="783" spans="1:19" ht="15.75" customHeight="1" x14ac:dyDescent="0.2">
      <c r="A783" s="90"/>
      <c r="B783" s="3"/>
      <c r="C783" s="3"/>
      <c r="D783" s="3"/>
      <c r="E783" s="3"/>
      <c r="F783" s="3"/>
      <c r="G783" s="3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</row>
    <row r="784" spans="1:19" ht="15.75" customHeight="1" x14ac:dyDescent="0.2">
      <c r="A784" s="90"/>
      <c r="B784" s="3"/>
      <c r="C784" s="3"/>
      <c r="D784" s="3"/>
      <c r="E784" s="3"/>
      <c r="F784" s="3"/>
      <c r="G784" s="3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</row>
    <row r="785" spans="1:19" ht="15.75" customHeight="1" x14ac:dyDescent="0.2">
      <c r="A785" s="90"/>
      <c r="B785" s="3"/>
      <c r="C785" s="3"/>
      <c r="D785" s="3"/>
      <c r="E785" s="3"/>
      <c r="F785" s="3"/>
      <c r="G785" s="3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</row>
    <row r="786" spans="1:19" ht="15.75" customHeight="1" x14ac:dyDescent="0.2">
      <c r="A786" s="90"/>
      <c r="B786" s="3"/>
      <c r="C786" s="3"/>
      <c r="D786" s="3"/>
      <c r="E786" s="3"/>
      <c r="F786" s="3"/>
      <c r="G786" s="3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</row>
    <row r="787" spans="1:19" ht="15.75" customHeight="1" x14ac:dyDescent="0.2">
      <c r="A787" s="90"/>
      <c r="B787" s="3"/>
      <c r="C787" s="3"/>
      <c r="D787" s="3"/>
      <c r="E787" s="3"/>
      <c r="F787" s="3"/>
      <c r="G787" s="3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</row>
    <row r="788" spans="1:19" ht="15.75" customHeight="1" x14ac:dyDescent="0.2">
      <c r="A788" s="90"/>
      <c r="B788" s="3"/>
      <c r="C788" s="3"/>
      <c r="D788" s="3"/>
      <c r="E788" s="3"/>
      <c r="F788" s="3"/>
      <c r="G788" s="3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</row>
    <row r="789" spans="1:19" ht="15.75" customHeight="1" x14ac:dyDescent="0.2">
      <c r="A789" s="90"/>
      <c r="B789" s="3"/>
      <c r="C789" s="3"/>
      <c r="D789" s="3"/>
      <c r="E789" s="3"/>
      <c r="F789" s="3"/>
      <c r="G789" s="3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</row>
    <row r="790" spans="1:19" ht="15.75" customHeight="1" x14ac:dyDescent="0.2">
      <c r="A790" s="90"/>
      <c r="B790" s="3"/>
      <c r="C790" s="3"/>
      <c r="D790" s="3"/>
      <c r="E790" s="3"/>
      <c r="F790" s="3"/>
      <c r="G790" s="3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</row>
    <row r="791" spans="1:19" ht="15.75" customHeight="1" x14ac:dyDescent="0.2">
      <c r="A791" s="90"/>
      <c r="B791" s="3"/>
      <c r="C791" s="3"/>
      <c r="D791" s="3"/>
      <c r="E791" s="3"/>
      <c r="F791" s="3"/>
      <c r="G791" s="3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</row>
    <row r="792" spans="1:19" ht="15.75" customHeight="1" x14ac:dyDescent="0.2">
      <c r="A792" s="90"/>
      <c r="B792" s="3"/>
      <c r="C792" s="3"/>
      <c r="D792" s="3"/>
      <c r="E792" s="3"/>
      <c r="F792" s="3"/>
      <c r="G792" s="3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</row>
    <row r="793" spans="1:19" ht="15.75" customHeight="1" x14ac:dyDescent="0.2">
      <c r="A793" s="90"/>
      <c r="B793" s="3"/>
      <c r="C793" s="3"/>
      <c r="D793" s="3"/>
      <c r="E793" s="3"/>
      <c r="F793" s="3"/>
      <c r="G793" s="3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</row>
    <row r="794" spans="1:19" ht="15.75" customHeight="1" x14ac:dyDescent="0.2">
      <c r="A794" s="90"/>
      <c r="B794" s="3"/>
      <c r="C794" s="3"/>
      <c r="D794" s="3"/>
      <c r="E794" s="3"/>
      <c r="F794" s="3"/>
      <c r="G794" s="3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</row>
    <row r="795" spans="1:19" ht="15.75" customHeight="1" x14ac:dyDescent="0.2">
      <c r="A795" s="90"/>
      <c r="B795" s="3"/>
      <c r="C795" s="3"/>
      <c r="D795" s="3"/>
      <c r="E795" s="3"/>
      <c r="F795" s="3"/>
      <c r="G795" s="3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</row>
    <row r="796" spans="1:19" ht="15.75" customHeight="1" x14ac:dyDescent="0.2">
      <c r="A796" s="90"/>
      <c r="B796" s="3"/>
      <c r="C796" s="3"/>
      <c r="D796" s="3"/>
      <c r="E796" s="3"/>
      <c r="F796" s="3"/>
      <c r="G796" s="3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</row>
    <row r="797" spans="1:19" ht="15.75" customHeight="1" x14ac:dyDescent="0.2">
      <c r="A797" s="90"/>
      <c r="B797" s="3"/>
      <c r="C797" s="3"/>
      <c r="D797" s="3"/>
      <c r="E797" s="3"/>
      <c r="F797" s="3"/>
      <c r="G797" s="3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</row>
    <row r="798" spans="1:19" ht="15.75" customHeight="1" x14ac:dyDescent="0.2">
      <c r="A798" s="90"/>
      <c r="B798" s="3"/>
      <c r="C798" s="3"/>
      <c r="D798" s="3"/>
      <c r="E798" s="3"/>
      <c r="F798" s="3"/>
      <c r="G798" s="3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</row>
    <row r="799" spans="1:19" ht="15.75" customHeight="1" x14ac:dyDescent="0.2">
      <c r="A799" s="90"/>
      <c r="B799" s="3"/>
      <c r="C799" s="3"/>
      <c r="D799" s="3"/>
      <c r="E799" s="3"/>
      <c r="F799" s="3"/>
      <c r="G799" s="3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</row>
    <row r="800" spans="1:19" ht="15.75" customHeight="1" x14ac:dyDescent="0.2">
      <c r="A800" s="90"/>
      <c r="B800" s="3"/>
      <c r="C800" s="3"/>
      <c r="D800" s="3"/>
      <c r="E800" s="3"/>
      <c r="F800" s="3"/>
      <c r="G800" s="3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</row>
    <row r="801" spans="1:19" ht="15.75" customHeight="1" x14ac:dyDescent="0.2">
      <c r="A801" s="90"/>
      <c r="B801" s="3"/>
      <c r="C801" s="3"/>
      <c r="D801" s="3"/>
      <c r="E801" s="3"/>
      <c r="F801" s="3"/>
      <c r="G801" s="3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</row>
    <row r="802" spans="1:19" ht="15.75" customHeight="1" x14ac:dyDescent="0.2">
      <c r="A802" s="90"/>
      <c r="B802" s="3"/>
      <c r="C802" s="3"/>
      <c r="D802" s="3"/>
      <c r="E802" s="3"/>
      <c r="F802" s="3"/>
      <c r="G802" s="3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</row>
    <row r="803" spans="1:19" ht="15.75" customHeight="1" x14ac:dyDescent="0.2">
      <c r="A803" s="90"/>
      <c r="B803" s="3"/>
      <c r="C803" s="3"/>
      <c r="D803" s="3"/>
      <c r="E803" s="3"/>
      <c r="F803" s="3"/>
      <c r="G803" s="3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</row>
    <row r="804" spans="1:19" ht="15.75" customHeight="1" x14ac:dyDescent="0.2">
      <c r="A804" s="90"/>
      <c r="B804" s="3"/>
      <c r="C804" s="3"/>
      <c r="D804" s="3"/>
      <c r="E804" s="3"/>
      <c r="F804" s="3"/>
      <c r="G804" s="3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</row>
    <row r="805" spans="1:19" ht="15.75" customHeight="1" x14ac:dyDescent="0.2">
      <c r="A805" s="90"/>
      <c r="B805" s="3"/>
      <c r="C805" s="3"/>
      <c r="D805" s="3"/>
      <c r="E805" s="3"/>
      <c r="F805" s="3"/>
      <c r="G805" s="3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</row>
    <row r="806" spans="1:19" ht="15.75" customHeight="1" x14ac:dyDescent="0.2">
      <c r="A806" s="90"/>
      <c r="B806" s="3"/>
      <c r="C806" s="3"/>
      <c r="D806" s="3"/>
      <c r="E806" s="3"/>
      <c r="F806" s="3"/>
      <c r="G806" s="3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</row>
    <row r="807" spans="1:19" ht="15.75" customHeight="1" x14ac:dyDescent="0.2">
      <c r="A807" s="90"/>
      <c r="B807" s="3"/>
      <c r="C807" s="3"/>
      <c r="D807" s="3"/>
      <c r="E807" s="3"/>
      <c r="F807" s="3"/>
      <c r="G807" s="3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</row>
    <row r="808" spans="1:19" ht="15.75" customHeight="1" x14ac:dyDescent="0.2">
      <c r="A808" s="90"/>
      <c r="B808" s="3"/>
      <c r="C808" s="3"/>
      <c r="D808" s="3"/>
      <c r="E808" s="3"/>
      <c r="F808" s="3"/>
      <c r="G808" s="3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</row>
    <row r="809" spans="1:19" ht="15.75" customHeight="1" x14ac:dyDescent="0.2">
      <c r="A809" s="90"/>
      <c r="B809" s="3"/>
      <c r="C809" s="3"/>
      <c r="D809" s="3"/>
      <c r="E809" s="3"/>
      <c r="F809" s="3"/>
      <c r="G809" s="3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</row>
    <row r="810" spans="1:19" ht="15.75" customHeight="1" x14ac:dyDescent="0.2">
      <c r="A810" s="90"/>
      <c r="B810" s="3"/>
      <c r="C810" s="3"/>
      <c r="D810" s="3"/>
      <c r="E810" s="3"/>
      <c r="F810" s="3"/>
      <c r="G810" s="3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</row>
    <row r="811" spans="1:19" ht="15.75" customHeight="1" x14ac:dyDescent="0.2">
      <c r="A811" s="90"/>
      <c r="B811" s="3"/>
      <c r="C811" s="3"/>
      <c r="D811" s="3"/>
      <c r="E811" s="3"/>
      <c r="F811" s="3"/>
      <c r="G811" s="3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</row>
    <row r="812" spans="1:19" ht="15.75" customHeight="1" x14ac:dyDescent="0.2">
      <c r="A812" s="90"/>
      <c r="B812" s="3"/>
      <c r="C812" s="3"/>
      <c r="D812" s="3"/>
      <c r="E812" s="3"/>
      <c r="F812" s="3"/>
      <c r="G812" s="3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</row>
    <row r="813" spans="1:19" ht="15.75" customHeight="1" x14ac:dyDescent="0.2">
      <c r="A813" s="90"/>
      <c r="B813" s="3"/>
      <c r="C813" s="3"/>
      <c r="D813" s="3"/>
      <c r="E813" s="3"/>
      <c r="F813" s="3"/>
      <c r="G813" s="3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</row>
    <row r="814" spans="1:19" ht="15.75" customHeight="1" x14ac:dyDescent="0.2">
      <c r="A814" s="90"/>
      <c r="B814" s="3"/>
      <c r="C814" s="3"/>
      <c r="D814" s="3"/>
      <c r="E814" s="3"/>
      <c r="F814" s="3"/>
      <c r="G814" s="3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</row>
    <row r="815" spans="1:19" ht="15.75" customHeight="1" x14ac:dyDescent="0.2">
      <c r="A815" s="90"/>
      <c r="B815" s="3"/>
      <c r="C815" s="3"/>
      <c r="D815" s="3"/>
      <c r="E815" s="3"/>
      <c r="F815" s="3"/>
      <c r="G815" s="3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</row>
    <row r="816" spans="1:19" ht="15.75" customHeight="1" x14ac:dyDescent="0.2">
      <c r="A816" s="90"/>
      <c r="B816" s="3"/>
      <c r="C816" s="3"/>
      <c r="D816" s="3"/>
      <c r="E816" s="3"/>
      <c r="F816" s="3"/>
      <c r="G816" s="3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</row>
    <row r="817" spans="1:19" ht="15.75" customHeight="1" x14ac:dyDescent="0.2">
      <c r="A817" s="90"/>
      <c r="B817" s="3"/>
      <c r="C817" s="3"/>
      <c r="D817" s="3"/>
      <c r="E817" s="3"/>
      <c r="F817" s="3"/>
      <c r="G817" s="3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</row>
    <row r="818" spans="1:19" ht="15.75" customHeight="1" x14ac:dyDescent="0.2">
      <c r="A818" s="90"/>
      <c r="B818" s="3"/>
      <c r="C818" s="3"/>
      <c r="D818" s="3"/>
      <c r="E818" s="3"/>
      <c r="F818" s="3"/>
      <c r="G818" s="3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</row>
    <row r="819" spans="1:19" ht="15.75" customHeight="1" x14ac:dyDescent="0.2">
      <c r="A819" s="90"/>
      <c r="B819" s="3"/>
      <c r="C819" s="3"/>
      <c r="D819" s="3"/>
      <c r="E819" s="3"/>
      <c r="F819" s="3"/>
      <c r="G819" s="3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</row>
    <row r="820" spans="1:19" ht="15.75" customHeight="1" x14ac:dyDescent="0.2">
      <c r="A820" s="90"/>
      <c r="B820" s="3"/>
      <c r="C820" s="3"/>
      <c r="D820" s="3"/>
      <c r="E820" s="3"/>
      <c r="F820" s="3"/>
      <c r="G820" s="3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</row>
    <row r="821" spans="1:19" ht="15.75" customHeight="1" x14ac:dyDescent="0.2">
      <c r="A821" s="90"/>
      <c r="B821" s="3"/>
      <c r="C821" s="3"/>
      <c r="D821" s="3"/>
      <c r="E821" s="3"/>
      <c r="F821" s="3"/>
      <c r="G821" s="3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</row>
    <row r="822" spans="1:19" ht="15.75" customHeight="1" x14ac:dyDescent="0.2">
      <c r="A822" s="90"/>
      <c r="B822" s="3"/>
      <c r="C822" s="3"/>
      <c r="D822" s="3"/>
      <c r="E822" s="3"/>
      <c r="F822" s="3"/>
      <c r="G822" s="3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</row>
    <row r="823" spans="1:19" ht="15.75" customHeight="1" x14ac:dyDescent="0.2">
      <c r="A823" s="90"/>
      <c r="B823" s="3"/>
      <c r="C823" s="3"/>
      <c r="D823" s="3"/>
      <c r="E823" s="3"/>
      <c r="F823" s="3"/>
      <c r="G823" s="3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</row>
    <row r="824" spans="1:19" ht="15.75" customHeight="1" x14ac:dyDescent="0.2">
      <c r="A824" s="90"/>
      <c r="B824" s="3"/>
      <c r="C824" s="3"/>
      <c r="D824" s="3"/>
      <c r="E824" s="3"/>
      <c r="F824" s="3"/>
      <c r="G824" s="3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</row>
    <row r="825" spans="1:19" ht="15.75" customHeight="1" x14ac:dyDescent="0.2">
      <c r="A825" s="90"/>
      <c r="B825" s="3"/>
      <c r="C825" s="3"/>
      <c r="D825" s="3"/>
      <c r="E825" s="3"/>
      <c r="F825" s="3"/>
      <c r="G825" s="3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</row>
    <row r="826" spans="1:19" ht="15.75" customHeight="1" x14ac:dyDescent="0.2">
      <c r="A826" s="90"/>
      <c r="B826" s="3"/>
      <c r="C826" s="3"/>
      <c r="D826" s="3"/>
      <c r="E826" s="3"/>
      <c r="F826" s="3"/>
      <c r="G826" s="3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</row>
    <row r="827" spans="1:19" ht="15.75" customHeight="1" x14ac:dyDescent="0.2">
      <c r="A827" s="90"/>
      <c r="B827" s="3"/>
      <c r="C827" s="3"/>
      <c r="D827" s="3"/>
      <c r="E827" s="3"/>
      <c r="F827" s="3"/>
      <c r="G827" s="3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</row>
    <row r="828" spans="1:19" ht="15.75" customHeight="1" x14ac:dyDescent="0.2">
      <c r="A828" s="90"/>
      <c r="B828" s="3"/>
      <c r="C828" s="3"/>
      <c r="D828" s="3"/>
      <c r="E828" s="3"/>
      <c r="F828" s="3"/>
      <c r="G828" s="3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</row>
    <row r="829" spans="1:19" ht="15.75" customHeight="1" x14ac:dyDescent="0.2">
      <c r="A829" s="90"/>
      <c r="B829" s="3"/>
      <c r="C829" s="3"/>
      <c r="D829" s="3"/>
      <c r="E829" s="3"/>
      <c r="F829" s="3"/>
      <c r="G829" s="3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</row>
    <row r="830" spans="1:19" ht="15.75" customHeight="1" x14ac:dyDescent="0.2">
      <c r="A830" s="90"/>
      <c r="B830" s="3"/>
      <c r="C830" s="3"/>
      <c r="D830" s="3"/>
      <c r="E830" s="3"/>
      <c r="F830" s="3"/>
      <c r="G830" s="3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</row>
    <row r="831" spans="1:19" ht="15.75" customHeight="1" x14ac:dyDescent="0.2">
      <c r="A831" s="90"/>
      <c r="B831" s="3"/>
      <c r="C831" s="3"/>
      <c r="D831" s="3"/>
      <c r="E831" s="3"/>
      <c r="F831" s="3"/>
      <c r="G831" s="3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</row>
    <row r="832" spans="1:19" ht="15.75" customHeight="1" x14ac:dyDescent="0.2">
      <c r="A832" s="90"/>
      <c r="B832" s="3"/>
      <c r="C832" s="3"/>
      <c r="D832" s="3"/>
      <c r="E832" s="3"/>
      <c r="F832" s="3"/>
      <c r="G832" s="3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</row>
    <row r="833" spans="1:19" ht="15.75" customHeight="1" x14ac:dyDescent="0.2">
      <c r="A833" s="90"/>
      <c r="B833" s="3"/>
      <c r="C833" s="3"/>
      <c r="D833" s="3"/>
      <c r="E833" s="3"/>
      <c r="F833" s="3"/>
      <c r="G833" s="3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</row>
    <row r="834" spans="1:19" ht="15.75" customHeight="1" x14ac:dyDescent="0.2">
      <c r="A834" s="90"/>
      <c r="B834" s="3"/>
      <c r="C834" s="3"/>
      <c r="D834" s="3"/>
      <c r="E834" s="3"/>
      <c r="F834" s="3"/>
      <c r="G834" s="3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</row>
    <row r="835" spans="1:19" ht="15.75" customHeight="1" x14ac:dyDescent="0.2">
      <c r="A835" s="90"/>
      <c r="B835" s="3"/>
      <c r="C835" s="3"/>
      <c r="D835" s="3"/>
      <c r="E835" s="3"/>
      <c r="F835" s="3"/>
      <c r="G835" s="3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</row>
    <row r="836" spans="1:19" ht="15.75" customHeight="1" x14ac:dyDescent="0.2">
      <c r="A836" s="90"/>
      <c r="B836" s="3"/>
      <c r="C836" s="3"/>
      <c r="D836" s="3"/>
      <c r="E836" s="3"/>
      <c r="F836" s="3"/>
      <c r="G836" s="3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</row>
    <row r="837" spans="1:19" ht="15.75" customHeight="1" x14ac:dyDescent="0.2">
      <c r="A837" s="90"/>
      <c r="B837" s="3"/>
      <c r="C837" s="3"/>
      <c r="D837" s="3"/>
      <c r="E837" s="3"/>
      <c r="F837" s="3"/>
      <c r="G837" s="3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</row>
    <row r="838" spans="1:19" ht="15.75" customHeight="1" x14ac:dyDescent="0.2">
      <c r="A838" s="90"/>
      <c r="B838" s="3"/>
      <c r="C838" s="3"/>
      <c r="D838" s="3"/>
      <c r="E838" s="3"/>
      <c r="F838" s="3"/>
      <c r="G838" s="3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</row>
    <row r="839" spans="1:19" ht="15.75" customHeight="1" x14ac:dyDescent="0.2">
      <c r="A839" s="90"/>
      <c r="B839" s="3"/>
      <c r="C839" s="3"/>
      <c r="D839" s="3"/>
      <c r="E839" s="3"/>
      <c r="F839" s="3"/>
      <c r="G839" s="3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</row>
    <row r="840" spans="1:19" ht="15.75" customHeight="1" x14ac:dyDescent="0.2">
      <c r="A840" s="90"/>
      <c r="B840" s="3"/>
      <c r="C840" s="3"/>
      <c r="D840" s="3"/>
      <c r="E840" s="3"/>
      <c r="F840" s="3"/>
      <c r="G840" s="3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</row>
    <row r="841" spans="1:19" ht="15.75" customHeight="1" x14ac:dyDescent="0.2">
      <c r="A841" s="90"/>
      <c r="B841" s="3"/>
      <c r="C841" s="3"/>
      <c r="D841" s="3"/>
      <c r="E841" s="3"/>
      <c r="F841" s="3"/>
      <c r="G841" s="3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</row>
    <row r="842" spans="1:19" ht="15.75" customHeight="1" x14ac:dyDescent="0.2">
      <c r="A842" s="90"/>
      <c r="B842" s="3"/>
      <c r="C842" s="3"/>
      <c r="D842" s="3"/>
      <c r="E842" s="3"/>
      <c r="F842" s="3"/>
      <c r="G842" s="3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</row>
    <row r="843" spans="1:19" ht="15.75" customHeight="1" x14ac:dyDescent="0.2">
      <c r="A843" s="90"/>
      <c r="B843" s="3"/>
      <c r="C843" s="3"/>
      <c r="D843" s="3"/>
      <c r="E843" s="3"/>
      <c r="F843" s="3"/>
      <c r="G843" s="3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</row>
    <row r="844" spans="1:19" ht="15.75" customHeight="1" x14ac:dyDescent="0.2">
      <c r="A844" s="90"/>
      <c r="B844" s="3"/>
      <c r="C844" s="3"/>
      <c r="D844" s="3"/>
      <c r="E844" s="3"/>
      <c r="F844" s="3"/>
      <c r="G844" s="3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</row>
    <row r="845" spans="1:19" ht="15.75" customHeight="1" x14ac:dyDescent="0.2">
      <c r="A845" s="90"/>
      <c r="B845" s="3"/>
      <c r="C845" s="3"/>
      <c r="D845" s="3"/>
      <c r="E845" s="3"/>
      <c r="F845" s="3"/>
      <c r="G845" s="3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</row>
    <row r="846" spans="1:19" ht="15.75" customHeight="1" x14ac:dyDescent="0.2">
      <c r="A846" s="90"/>
      <c r="B846" s="3"/>
      <c r="C846" s="3"/>
      <c r="D846" s="3"/>
      <c r="E846" s="3"/>
      <c r="F846" s="3"/>
      <c r="G846" s="3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</row>
    <row r="847" spans="1:19" ht="15.75" customHeight="1" x14ac:dyDescent="0.2">
      <c r="A847" s="90"/>
      <c r="B847" s="3"/>
      <c r="C847" s="3"/>
      <c r="D847" s="3"/>
      <c r="E847" s="3"/>
      <c r="F847" s="3"/>
      <c r="G847" s="3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</row>
    <row r="848" spans="1:19" ht="15.75" customHeight="1" x14ac:dyDescent="0.2">
      <c r="A848" s="90"/>
      <c r="B848" s="3"/>
      <c r="C848" s="3"/>
      <c r="D848" s="3"/>
      <c r="E848" s="3"/>
      <c r="F848" s="3"/>
      <c r="G848" s="3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</row>
    <row r="849" spans="1:19" ht="15.75" customHeight="1" x14ac:dyDescent="0.2">
      <c r="A849" s="90"/>
      <c r="B849" s="3"/>
      <c r="C849" s="3"/>
      <c r="D849" s="3"/>
      <c r="E849" s="3"/>
      <c r="F849" s="3"/>
      <c r="G849" s="3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</row>
    <row r="850" spans="1:19" ht="15.75" customHeight="1" x14ac:dyDescent="0.2">
      <c r="A850" s="90"/>
      <c r="B850" s="3"/>
      <c r="C850" s="3"/>
      <c r="D850" s="3"/>
      <c r="E850" s="3"/>
      <c r="F850" s="3"/>
      <c r="G850" s="3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</row>
    <row r="851" spans="1:19" ht="15.75" customHeight="1" x14ac:dyDescent="0.2">
      <c r="A851" s="90"/>
      <c r="B851" s="3"/>
      <c r="C851" s="3"/>
      <c r="D851" s="3"/>
      <c r="E851" s="3"/>
      <c r="F851" s="3"/>
      <c r="G851" s="3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</row>
    <row r="852" spans="1:19" ht="15.75" customHeight="1" x14ac:dyDescent="0.2">
      <c r="A852" s="90"/>
      <c r="B852" s="3"/>
      <c r="C852" s="3"/>
      <c r="D852" s="3"/>
      <c r="E852" s="3"/>
      <c r="F852" s="3"/>
      <c r="G852" s="3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</row>
    <row r="853" spans="1:19" ht="15.75" customHeight="1" x14ac:dyDescent="0.2">
      <c r="A853" s="90"/>
      <c r="B853" s="3"/>
      <c r="C853" s="3"/>
      <c r="D853" s="3"/>
      <c r="E853" s="3"/>
      <c r="F853" s="3"/>
      <c r="G853" s="3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</row>
    <row r="854" spans="1:19" ht="15.75" customHeight="1" x14ac:dyDescent="0.2">
      <c r="A854" s="90"/>
      <c r="B854" s="3"/>
      <c r="C854" s="3"/>
      <c r="D854" s="3"/>
      <c r="E854" s="3"/>
      <c r="F854" s="3"/>
      <c r="G854" s="3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</row>
    <row r="855" spans="1:19" ht="15.75" customHeight="1" x14ac:dyDescent="0.2">
      <c r="A855" s="90"/>
      <c r="B855" s="3"/>
      <c r="C855" s="3"/>
      <c r="D855" s="3"/>
      <c r="E855" s="3"/>
      <c r="F855" s="3"/>
      <c r="G855" s="3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</row>
    <row r="856" spans="1:19" ht="15.75" customHeight="1" x14ac:dyDescent="0.2">
      <c r="A856" s="90"/>
      <c r="B856" s="3"/>
      <c r="C856" s="3"/>
      <c r="D856" s="3"/>
      <c r="E856" s="3"/>
      <c r="F856" s="3"/>
      <c r="G856" s="3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</row>
    <row r="857" spans="1:19" ht="15.75" customHeight="1" x14ac:dyDescent="0.2">
      <c r="A857" s="90"/>
      <c r="B857" s="3"/>
      <c r="C857" s="3"/>
      <c r="D857" s="3"/>
      <c r="E857" s="3"/>
      <c r="F857" s="3"/>
      <c r="G857" s="3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</row>
    <row r="858" spans="1:19" ht="15.75" customHeight="1" x14ac:dyDescent="0.2">
      <c r="A858" s="90"/>
      <c r="B858" s="3"/>
      <c r="C858" s="3"/>
      <c r="D858" s="3"/>
      <c r="E858" s="3"/>
      <c r="F858" s="3"/>
      <c r="G858" s="3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</row>
    <row r="859" spans="1:19" ht="15.75" customHeight="1" x14ac:dyDescent="0.2">
      <c r="A859" s="90"/>
      <c r="B859" s="3"/>
      <c r="C859" s="3"/>
      <c r="D859" s="3"/>
      <c r="E859" s="3"/>
      <c r="F859" s="3"/>
      <c r="G859" s="3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</row>
    <row r="860" spans="1:19" ht="15.75" customHeight="1" x14ac:dyDescent="0.2">
      <c r="A860" s="90"/>
      <c r="B860" s="3"/>
      <c r="C860" s="3"/>
      <c r="D860" s="3"/>
      <c r="E860" s="3"/>
      <c r="F860" s="3"/>
      <c r="G860" s="3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</row>
    <row r="861" spans="1:19" ht="15.75" customHeight="1" x14ac:dyDescent="0.2">
      <c r="A861" s="90"/>
      <c r="B861" s="3"/>
      <c r="C861" s="3"/>
      <c r="D861" s="3"/>
      <c r="E861" s="3"/>
      <c r="F861" s="3"/>
      <c r="G861" s="3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</row>
    <row r="862" spans="1:19" ht="15.75" customHeight="1" x14ac:dyDescent="0.2">
      <c r="A862" s="90"/>
      <c r="B862" s="3"/>
      <c r="C862" s="3"/>
      <c r="D862" s="3"/>
      <c r="E862" s="3"/>
      <c r="F862" s="3"/>
      <c r="G862" s="3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</row>
    <row r="863" spans="1:19" ht="15.75" customHeight="1" x14ac:dyDescent="0.2">
      <c r="A863" s="90"/>
      <c r="B863" s="3"/>
      <c r="C863" s="3"/>
      <c r="D863" s="3"/>
      <c r="E863" s="3"/>
      <c r="F863" s="3"/>
      <c r="G863" s="3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</row>
    <row r="864" spans="1:19" ht="15.75" customHeight="1" x14ac:dyDescent="0.2">
      <c r="A864" s="90"/>
      <c r="B864" s="3"/>
      <c r="C864" s="3"/>
      <c r="D864" s="3"/>
      <c r="E864" s="3"/>
      <c r="F864" s="3"/>
      <c r="G864" s="3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</row>
    <row r="865" spans="1:19" ht="15.75" customHeight="1" x14ac:dyDescent="0.2">
      <c r="A865" s="90"/>
      <c r="B865" s="3"/>
      <c r="C865" s="3"/>
      <c r="D865" s="3"/>
      <c r="E865" s="3"/>
      <c r="F865" s="3"/>
      <c r="G865" s="3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</row>
    <row r="866" spans="1:19" ht="15.75" customHeight="1" x14ac:dyDescent="0.2">
      <c r="A866" s="90"/>
      <c r="B866" s="3"/>
      <c r="C866" s="3"/>
      <c r="D866" s="3"/>
      <c r="E866" s="3"/>
      <c r="F866" s="3"/>
      <c r="G866" s="3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</row>
    <row r="867" spans="1:19" ht="15.75" customHeight="1" x14ac:dyDescent="0.2">
      <c r="A867" s="90"/>
      <c r="B867" s="3"/>
      <c r="C867" s="3"/>
      <c r="D867" s="3"/>
      <c r="E867" s="3"/>
      <c r="F867" s="3"/>
      <c r="G867" s="3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</row>
    <row r="868" spans="1:19" ht="15.75" customHeight="1" x14ac:dyDescent="0.2">
      <c r="A868" s="90"/>
      <c r="B868" s="3"/>
      <c r="C868" s="3"/>
      <c r="D868" s="3"/>
      <c r="E868" s="3"/>
      <c r="F868" s="3"/>
      <c r="G868" s="3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</row>
    <row r="869" spans="1:19" ht="15.75" customHeight="1" x14ac:dyDescent="0.2">
      <c r="A869" s="90"/>
      <c r="B869" s="3"/>
      <c r="C869" s="3"/>
      <c r="D869" s="3"/>
      <c r="E869" s="3"/>
      <c r="F869" s="3"/>
      <c r="G869" s="3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</row>
    <row r="870" spans="1:19" ht="15.75" customHeight="1" x14ac:dyDescent="0.2">
      <c r="A870" s="90"/>
      <c r="B870" s="3"/>
      <c r="C870" s="3"/>
      <c r="D870" s="3"/>
      <c r="E870" s="3"/>
      <c r="F870" s="3"/>
      <c r="G870" s="3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</row>
    <row r="871" spans="1:19" ht="15.75" customHeight="1" x14ac:dyDescent="0.2">
      <c r="A871" s="90"/>
      <c r="B871" s="3"/>
      <c r="C871" s="3"/>
      <c r="D871" s="3"/>
      <c r="E871" s="3"/>
      <c r="F871" s="3"/>
      <c r="G871" s="3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</row>
    <row r="872" spans="1:19" ht="15.75" customHeight="1" x14ac:dyDescent="0.2">
      <c r="A872" s="90"/>
      <c r="B872" s="3"/>
      <c r="C872" s="3"/>
      <c r="D872" s="3"/>
      <c r="E872" s="3"/>
      <c r="F872" s="3"/>
      <c r="G872" s="3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</row>
    <row r="873" spans="1:19" ht="15.75" customHeight="1" x14ac:dyDescent="0.2">
      <c r="A873" s="90"/>
      <c r="B873" s="3"/>
      <c r="C873" s="3"/>
      <c r="D873" s="3"/>
      <c r="E873" s="3"/>
      <c r="F873" s="3"/>
      <c r="G873" s="3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</row>
    <row r="874" spans="1:19" ht="15.75" customHeight="1" x14ac:dyDescent="0.2">
      <c r="A874" s="90"/>
      <c r="B874" s="3"/>
      <c r="C874" s="3"/>
      <c r="D874" s="3"/>
      <c r="E874" s="3"/>
      <c r="F874" s="3"/>
      <c r="G874" s="3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</row>
    <row r="875" spans="1:19" ht="15.75" customHeight="1" x14ac:dyDescent="0.2">
      <c r="A875" s="90"/>
      <c r="B875" s="3"/>
      <c r="C875" s="3"/>
      <c r="D875" s="3"/>
      <c r="E875" s="3"/>
      <c r="F875" s="3"/>
      <c r="G875" s="3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</row>
    <row r="876" spans="1:19" ht="15.75" customHeight="1" x14ac:dyDescent="0.2">
      <c r="A876" s="90"/>
      <c r="B876" s="3"/>
      <c r="C876" s="3"/>
      <c r="D876" s="3"/>
      <c r="E876" s="3"/>
      <c r="F876" s="3"/>
      <c r="G876" s="3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</row>
    <row r="877" spans="1:19" ht="15.75" customHeight="1" x14ac:dyDescent="0.2">
      <c r="A877" s="90"/>
      <c r="B877" s="3"/>
      <c r="C877" s="3"/>
      <c r="D877" s="3"/>
      <c r="E877" s="3"/>
      <c r="F877" s="3"/>
      <c r="G877" s="3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</row>
    <row r="878" spans="1:19" ht="15.75" customHeight="1" x14ac:dyDescent="0.2">
      <c r="A878" s="90"/>
      <c r="B878" s="3"/>
      <c r="C878" s="3"/>
      <c r="D878" s="3"/>
      <c r="E878" s="3"/>
      <c r="F878" s="3"/>
      <c r="G878" s="3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</row>
    <row r="879" spans="1:19" ht="15.75" customHeight="1" x14ac:dyDescent="0.2">
      <c r="A879" s="90"/>
      <c r="B879" s="3"/>
      <c r="C879" s="3"/>
      <c r="D879" s="3"/>
      <c r="E879" s="3"/>
      <c r="F879" s="3"/>
      <c r="G879" s="3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</row>
  </sheetData>
  <autoFilter ref="A10:S174">
    <filterColumn colId="15">
      <filters blank="1">
        <filter val="-1"/>
        <filter val="-2"/>
        <filter val="-3"/>
        <filter val="-4"/>
        <filter val="-5"/>
        <filter val="-6"/>
        <filter val="-9"/>
        <filter val="1"/>
        <filter val="10"/>
        <filter val="11"/>
        <filter val="12"/>
        <filter val="13"/>
        <filter val="14"/>
        <filter val="17"/>
        <filter val="19"/>
        <filter val="2"/>
        <filter val="27"/>
        <filter val="3"/>
        <filter val="4"/>
        <filter val="5"/>
        <filter val="6"/>
        <filter val="7"/>
        <filter val="8"/>
        <filter val="9"/>
      </filters>
    </filterColumn>
    <sortState ref="A11:S167">
      <sortCondition ref="B10:B157"/>
    </sortState>
  </autoFilter>
  <sortState ref="C184:S211">
    <sortCondition descending="1" ref="G184:G211"/>
  </sortState>
  <mergeCells count="8">
    <mergeCell ref="A8:F8"/>
    <mergeCell ref="A9:F9"/>
    <mergeCell ref="B2:F2"/>
    <mergeCell ref="B3:F3"/>
    <mergeCell ref="B4:F4"/>
    <mergeCell ref="B5:F5"/>
    <mergeCell ref="B6:F6"/>
    <mergeCell ref="A7:F7"/>
  </mergeCells>
  <pageMargins left="0.7" right="0.7" top="0.75" bottom="0.75" header="0.3" footer="0.3"/>
  <pageSetup paperSize="9" scale="2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8"/>
  <sheetViews>
    <sheetView topLeftCell="A235" zoomScale="80" zoomScaleNormal="80" zoomScalePageLayoutView="80" workbookViewId="0">
      <selection activeCell="B37" sqref="B37:E41"/>
    </sheetView>
  </sheetViews>
  <sheetFormatPr baseColWidth="10" defaultColWidth="10.83203125" defaultRowHeight="16" x14ac:dyDescent="0.2"/>
  <cols>
    <col min="1" max="11" width="10.83203125" style="53"/>
    <col min="12" max="12" width="17.6640625" style="53" bestFit="1" customWidth="1"/>
    <col min="13" max="15" width="10.83203125" style="53"/>
    <col min="16" max="16" width="21.1640625" style="53" hidden="1" customWidth="1"/>
    <col min="17" max="17" width="10.83203125" style="53" hidden="1" customWidth="1"/>
    <col min="18" max="18" width="10.83203125" style="53"/>
    <col min="19" max="19" width="0" style="53" hidden="1" customWidth="1"/>
    <col min="20" max="16384" width="10.83203125" style="53"/>
  </cols>
  <sheetData>
    <row r="1" spans="1:26" s="29" customFormat="1" ht="15.75" customHeight="1" x14ac:dyDescent="0.2">
      <c r="A1" s="36"/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N1" s="38"/>
      <c r="O1" s="38"/>
      <c r="P1" s="3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s="29" customFormat="1" ht="15.75" customHeight="1" x14ac:dyDescent="0.2">
      <c r="A2" s="36"/>
      <c r="B2" s="36"/>
      <c r="C2" s="36"/>
      <c r="D2" s="36"/>
      <c r="E2" s="36"/>
      <c r="F2" s="36"/>
      <c r="G2" s="37"/>
      <c r="H2" s="37"/>
      <c r="I2" s="37"/>
      <c r="J2" s="37"/>
      <c r="K2" s="37"/>
      <c r="L2" s="37"/>
      <c r="M2" s="38"/>
      <c r="N2" s="38"/>
      <c r="O2" s="38"/>
      <c r="P2" s="3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s="29" customFormat="1" ht="45" customHeight="1" x14ac:dyDescent="0.2">
      <c r="A3" s="39"/>
      <c r="B3" s="37"/>
      <c r="C3" s="52"/>
      <c r="D3" s="40" t="s">
        <v>172</v>
      </c>
      <c r="E3" s="41"/>
      <c r="F3" s="37"/>
      <c r="G3" s="41"/>
      <c r="H3" s="37"/>
      <c r="I3" s="37"/>
      <c r="J3" s="37"/>
      <c r="K3" s="37"/>
      <c r="L3" s="37"/>
      <c r="M3" s="38"/>
      <c r="N3" s="38"/>
      <c r="O3" s="38"/>
      <c r="P3" s="3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s="29" customFormat="1" ht="39" customHeight="1" x14ac:dyDescent="0.2">
      <c r="A4" s="36"/>
      <c r="B4" s="37"/>
      <c r="C4" s="52"/>
      <c r="D4" s="42" t="s">
        <v>173</v>
      </c>
      <c r="E4" s="41"/>
      <c r="F4" s="37"/>
      <c r="G4" s="41"/>
      <c r="H4" s="37"/>
      <c r="I4" s="37"/>
      <c r="J4" s="37"/>
      <c r="K4" s="37"/>
      <c r="L4" s="37"/>
      <c r="M4" s="38"/>
      <c r="N4" s="38"/>
      <c r="O4" s="38"/>
      <c r="P4" s="3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s="29" customFormat="1" ht="27.75" customHeight="1" x14ac:dyDescent="0.2">
      <c r="A5" s="36"/>
      <c r="B5" s="36"/>
      <c r="C5" s="52"/>
      <c r="D5" s="72" t="s">
        <v>190</v>
      </c>
      <c r="E5" s="52"/>
      <c r="F5" s="36"/>
      <c r="G5" s="37"/>
      <c r="H5" s="37"/>
      <c r="I5" s="37"/>
      <c r="J5" s="37"/>
      <c r="K5" s="37"/>
      <c r="L5" s="37"/>
      <c r="M5" s="38"/>
      <c r="N5" s="38"/>
      <c r="O5" s="38"/>
      <c r="P5" s="3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7" thickBot="1" x14ac:dyDescent="0.25">
      <c r="O6" s="58"/>
      <c r="P6" s="59"/>
      <c r="Q6" s="59"/>
      <c r="R6" s="58"/>
    </row>
    <row r="7" spans="1:26" x14ac:dyDescent="0.2">
      <c r="A7" s="457" t="s">
        <v>249</v>
      </c>
      <c r="B7" s="459" t="s">
        <v>200</v>
      </c>
      <c r="C7" s="460"/>
      <c r="D7" s="460"/>
      <c r="E7" s="461"/>
      <c r="F7" s="459" t="s">
        <v>201</v>
      </c>
      <c r="G7" s="461"/>
      <c r="H7" s="459" t="s">
        <v>202</v>
      </c>
      <c r="I7" s="460"/>
      <c r="J7" s="461"/>
      <c r="K7" s="457" t="s">
        <v>203</v>
      </c>
      <c r="L7" s="457" t="s">
        <v>204</v>
      </c>
      <c r="O7" s="58"/>
      <c r="P7" s="59"/>
      <c r="Q7" s="59"/>
      <c r="R7" s="58"/>
    </row>
    <row r="8" spans="1:26" ht="17" thickBot="1" x14ac:dyDescent="0.25">
      <c r="A8" s="458"/>
      <c r="B8" s="462"/>
      <c r="C8" s="463"/>
      <c r="D8" s="463"/>
      <c r="E8" s="464"/>
      <c r="F8" s="462"/>
      <c r="G8" s="464"/>
      <c r="H8" s="462"/>
      <c r="I8" s="463"/>
      <c r="J8" s="464"/>
      <c r="K8" s="458"/>
      <c r="L8" s="458"/>
      <c r="O8" s="58"/>
      <c r="P8" s="59"/>
      <c r="Q8" s="59"/>
      <c r="R8" s="58"/>
    </row>
    <row r="9" spans="1:26" ht="17" thickBot="1" x14ac:dyDescent="0.25">
      <c r="A9" s="417">
        <v>1</v>
      </c>
      <c r="B9" s="420" t="s">
        <v>372</v>
      </c>
      <c r="C9" s="421"/>
      <c r="D9" s="421"/>
      <c r="E9" s="422"/>
      <c r="F9" s="429">
        <f>SUM(K9:K13)</f>
        <v>14</v>
      </c>
      <c r="G9" s="430"/>
      <c r="H9" s="435" t="s">
        <v>191</v>
      </c>
      <c r="I9" s="436"/>
      <c r="J9" s="437"/>
      <c r="K9" s="54">
        <f t="shared" ref="K9:K28" si="0">INDEX(P$14:Q$80,MATCH(H9,P$14:P$80,0),2)</f>
        <v>1</v>
      </c>
      <c r="L9" s="55" t="s">
        <v>167</v>
      </c>
      <c r="O9" s="58"/>
      <c r="P9" s="59"/>
      <c r="Q9" s="59"/>
      <c r="R9" s="58"/>
    </row>
    <row r="10" spans="1:26" ht="17" thickBot="1" x14ac:dyDescent="0.25">
      <c r="A10" s="418"/>
      <c r="B10" s="423"/>
      <c r="C10" s="424"/>
      <c r="D10" s="424"/>
      <c r="E10" s="425"/>
      <c r="F10" s="431"/>
      <c r="G10" s="432"/>
      <c r="H10" s="448" t="s">
        <v>192</v>
      </c>
      <c r="I10" s="449"/>
      <c r="J10" s="450"/>
      <c r="K10" s="54">
        <f t="shared" si="0"/>
        <v>8</v>
      </c>
      <c r="L10" s="56" t="s">
        <v>193</v>
      </c>
      <c r="O10" s="58"/>
      <c r="P10" s="59"/>
      <c r="Q10" s="58"/>
      <c r="R10" s="58"/>
    </row>
    <row r="11" spans="1:26" ht="17" thickBot="1" x14ac:dyDescent="0.25">
      <c r="A11" s="418"/>
      <c r="B11" s="426"/>
      <c r="C11" s="427"/>
      <c r="D11" s="427"/>
      <c r="E11" s="428"/>
      <c r="F11" s="431"/>
      <c r="G11" s="432"/>
      <c r="H11" s="448" t="s">
        <v>194</v>
      </c>
      <c r="I11" s="449"/>
      <c r="J11" s="450"/>
      <c r="K11" s="54">
        <f t="shared" si="0"/>
        <v>-1</v>
      </c>
      <c r="L11" s="56" t="s">
        <v>195</v>
      </c>
      <c r="O11" s="58"/>
      <c r="P11" s="59"/>
      <c r="Q11" s="58"/>
      <c r="R11" s="58"/>
    </row>
    <row r="12" spans="1:26" ht="17" thickBot="1" x14ac:dyDescent="0.25">
      <c r="A12" s="418"/>
      <c r="B12" s="439" t="s">
        <v>194</v>
      </c>
      <c r="C12" s="440"/>
      <c r="D12" s="440"/>
      <c r="E12" s="441"/>
      <c r="F12" s="431"/>
      <c r="G12" s="432"/>
      <c r="H12" s="448" t="s">
        <v>196</v>
      </c>
      <c r="I12" s="449"/>
      <c r="J12" s="450"/>
      <c r="K12" s="54">
        <f t="shared" si="0"/>
        <v>4</v>
      </c>
      <c r="L12" s="56" t="s">
        <v>197</v>
      </c>
      <c r="O12" s="58"/>
      <c r="P12" s="59"/>
      <c r="Q12" s="58"/>
      <c r="R12" s="58"/>
    </row>
    <row r="13" spans="1:26" ht="17" thickBot="1" x14ac:dyDescent="0.25">
      <c r="A13" s="419"/>
      <c r="B13" s="442"/>
      <c r="C13" s="443"/>
      <c r="D13" s="443"/>
      <c r="E13" s="444"/>
      <c r="F13" s="433"/>
      <c r="G13" s="434"/>
      <c r="H13" s="445" t="s">
        <v>198</v>
      </c>
      <c r="I13" s="446"/>
      <c r="J13" s="447"/>
      <c r="K13" s="54">
        <f t="shared" si="0"/>
        <v>2</v>
      </c>
      <c r="L13" s="57" t="s">
        <v>199</v>
      </c>
      <c r="O13" s="58"/>
      <c r="P13" s="59"/>
      <c r="Q13" s="58"/>
      <c r="R13" s="58"/>
    </row>
    <row r="14" spans="1:26" ht="17" thickBot="1" x14ac:dyDescent="0.25">
      <c r="A14" s="417">
        <v>2</v>
      </c>
      <c r="B14" s="420" t="s">
        <v>373</v>
      </c>
      <c r="C14" s="421"/>
      <c r="D14" s="421"/>
      <c r="E14" s="422"/>
      <c r="F14" s="429">
        <f>SUM(K14:K18)</f>
        <v>14</v>
      </c>
      <c r="G14" s="430"/>
      <c r="H14" s="435" t="s">
        <v>191</v>
      </c>
      <c r="I14" s="436"/>
      <c r="J14" s="437"/>
      <c r="K14" s="54">
        <f t="shared" si="0"/>
        <v>1</v>
      </c>
      <c r="L14" s="55" t="s">
        <v>167</v>
      </c>
      <c r="P14" s="53" t="s">
        <v>205</v>
      </c>
      <c r="Q14" s="53">
        <v>15</v>
      </c>
    </row>
    <row r="15" spans="1:26" ht="17" thickBot="1" x14ac:dyDescent="0.25">
      <c r="A15" s="418"/>
      <c r="B15" s="423"/>
      <c r="C15" s="424"/>
      <c r="D15" s="424"/>
      <c r="E15" s="425"/>
      <c r="F15" s="431"/>
      <c r="G15" s="432"/>
      <c r="H15" s="448" t="s">
        <v>225</v>
      </c>
      <c r="I15" s="449"/>
      <c r="J15" s="450"/>
      <c r="K15" s="54">
        <f t="shared" si="0"/>
        <v>1</v>
      </c>
      <c r="L15" s="56" t="s">
        <v>193</v>
      </c>
      <c r="P15" s="53" t="s">
        <v>207</v>
      </c>
      <c r="Q15" s="53">
        <v>10</v>
      </c>
    </row>
    <row r="16" spans="1:26" ht="17" thickBot="1" x14ac:dyDescent="0.25">
      <c r="A16" s="418"/>
      <c r="B16" s="426"/>
      <c r="C16" s="427"/>
      <c r="D16" s="427"/>
      <c r="E16" s="428"/>
      <c r="F16" s="431"/>
      <c r="G16" s="432"/>
      <c r="H16" s="448" t="s">
        <v>235</v>
      </c>
      <c r="I16" s="449"/>
      <c r="J16" s="450"/>
      <c r="K16" s="54">
        <f t="shared" si="0"/>
        <v>6</v>
      </c>
      <c r="L16" s="56" t="s">
        <v>195</v>
      </c>
      <c r="P16" s="53" t="s">
        <v>208</v>
      </c>
      <c r="Q16" s="53">
        <v>6</v>
      </c>
    </row>
    <row r="17" spans="1:18" ht="17" thickBot="1" x14ac:dyDescent="0.25">
      <c r="A17" s="418"/>
      <c r="B17" s="439" t="s">
        <v>225</v>
      </c>
      <c r="C17" s="440"/>
      <c r="D17" s="440"/>
      <c r="E17" s="441"/>
      <c r="F17" s="431"/>
      <c r="G17" s="432"/>
      <c r="H17" s="448" t="s">
        <v>196</v>
      </c>
      <c r="I17" s="449"/>
      <c r="J17" s="450"/>
      <c r="K17" s="54">
        <f t="shared" si="0"/>
        <v>4</v>
      </c>
      <c r="L17" s="56" t="s">
        <v>197</v>
      </c>
      <c r="P17" s="53" t="s">
        <v>209</v>
      </c>
      <c r="Q17" s="53">
        <v>32</v>
      </c>
    </row>
    <row r="18" spans="1:18" ht="17" thickBot="1" x14ac:dyDescent="0.25">
      <c r="A18" s="419"/>
      <c r="B18" s="442"/>
      <c r="C18" s="443"/>
      <c r="D18" s="443"/>
      <c r="E18" s="444"/>
      <c r="F18" s="433"/>
      <c r="G18" s="434"/>
      <c r="H18" s="445" t="s">
        <v>198</v>
      </c>
      <c r="I18" s="446"/>
      <c r="J18" s="447"/>
      <c r="K18" s="54">
        <f t="shared" si="0"/>
        <v>2</v>
      </c>
      <c r="L18" s="57" t="s">
        <v>199</v>
      </c>
      <c r="O18" s="58"/>
      <c r="P18" s="53" t="s">
        <v>211</v>
      </c>
      <c r="Q18" s="53">
        <v>10</v>
      </c>
      <c r="R18" s="58"/>
    </row>
    <row r="19" spans="1:18" ht="17" thickBot="1" x14ac:dyDescent="0.25">
      <c r="A19" s="417">
        <v>3</v>
      </c>
      <c r="B19" s="420" t="s">
        <v>246</v>
      </c>
      <c r="C19" s="421"/>
      <c r="D19" s="421"/>
      <c r="E19" s="422"/>
      <c r="F19" s="429">
        <f>SUM(K19:K23)</f>
        <v>15</v>
      </c>
      <c r="G19" s="430"/>
      <c r="H19" s="435" t="s">
        <v>231</v>
      </c>
      <c r="I19" s="436"/>
      <c r="J19" s="437"/>
      <c r="K19" s="54">
        <f t="shared" si="0"/>
        <v>2</v>
      </c>
      <c r="L19" s="55" t="s">
        <v>167</v>
      </c>
      <c r="O19" s="58"/>
      <c r="P19" s="53" t="s">
        <v>213</v>
      </c>
      <c r="Q19" s="53">
        <v>21</v>
      </c>
      <c r="R19" s="58"/>
    </row>
    <row r="20" spans="1:18" ht="17" thickBot="1" x14ac:dyDescent="0.25">
      <c r="A20" s="418"/>
      <c r="B20" s="423"/>
      <c r="C20" s="424"/>
      <c r="D20" s="424"/>
      <c r="E20" s="425"/>
      <c r="F20" s="431"/>
      <c r="G20" s="432"/>
      <c r="H20" s="448" t="s">
        <v>225</v>
      </c>
      <c r="I20" s="449"/>
      <c r="J20" s="450"/>
      <c r="K20" s="54">
        <f t="shared" si="0"/>
        <v>1</v>
      </c>
      <c r="L20" s="56" t="s">
        <v>193</v>
      </c>
      <c r="O20" s="58"/>
      <c r="P20" s="53" t="s">
        <v>214</v>
      </c>
      <c r="Q20" s="53">
        <v>19</v>
      </c>
      <c r="R20" s="58"/>
    </row>
    <row r="21" spans="1:18" ht="17" thickBot="1" x14ac:dyDescent="0.25">
      <c r="A21" s="418"/>
      <c r="B21" s="426"/>
      <c r="C21" s="427"/>
      <c r="D21" s="427"/>
      <c r="E21" s="428"/>
      <c r="F21" s="431"/>
      <c r="G21" s="432"/>
      <c r="H21" s="448" t="s">
        <v>235</v>
      </c>
      <c r="I21" s="449"/>
      <c r="J21" s="450"/>
      <c r="K21" s="54">
        <f t="shared" si="0"/>
        <v>6</v>
      </c>
      <c r="L21" s="56" t="s">
        <v>195</v>
      </c>
      <c r="O21" s="58"/>
      <c r="P21" s="53" t="s">
        <v>210</v>
      </c>
      <c r="Q21" s="53">
        <v>21</v>
      </c>
      <c r="R21" s="58"/>
    </row>
    <row r="22" spans="1:18" ht="17" thickBot="1" x14ac:dyDescent="0.25">
      <c r="A22" s="418"/>
      <c r="B22" s="439" t="s">
        <v>374</v>
      </c>
      <c r="C22" s="440"/>
      <c r="D22" s="440"/>
      <c r="E22" s="441"/>
      <c r="F22" s="431"/>
      <c r="G22" s="432"/>
      <c r="H22" s="448" t="s">
        <v>196</v>
      </c>
      <c r="I22" s="449"/>
      <c r="J22" s="450"/>
      <c r="K22" s="54">
        <f t="shared" si="0"/>
        <v>4</v>
      </c>
      <c r="L22" s="56" t="s">
        <v>197</v>
      </c>
      <c r="O22" s="58"/>
      <c r="P22" s="53" t="s">
        <v>215</v>
      </c>
      <c r="Q22" s="53">
        <v>12</v>
      </c>
      <c r="R22" s="58"/>
    </row>
    <row r="23" spans="1:18" ht="17" thickBot="1" x14ac:dyDescent="0.25">
      <c r="A23" s="419"/>
      <c r="B23" s="442"/>
      <c r="C23" s="443"/>
      <c r="D23" s="443"/>
      <c r="E23" s="444"/>
      <c r="F23" s="433"/>
      <c r="G23" s="434"/>
      <c r="H23" s="445" t="s">
        <v>198</v>
      </c>
      <c r="I23" s="446"/>
      <c r="J23" s="447"/>
      <c r="K23" s="54">
        <f t="shared" si="0"/>
        <v>2</v>
      </c>
      <c r="L23" s="57" t="s">
        <v>199</v>
      </c>
      <c r="O23" s="58"/>
      <c r="P23" s="53" t="s">
        <v>198</v>
      </c>
      <c r="Q23" s="53">
        <v>2</v>
      </c>
    </row>
    <row r="24" spans="1:18" ht="17" customHeight="1" thickBot="1" x14ac:dyDescent="0.25">
      <c r="A24" s="417">
        <v>4</v>
      </c>
      <c r="B24" s="420" t="s">
        <v>363</v>
      </c>
      <c r="C24" s="421"/>
      <c r="D24" s="421"/>
      <c r="E24" s="422"/>
      <c r="F24" s="429">
        <f>SUM(K24:K28)</f>
        <v>20</v>
      </c>
      <c r="G24" s="430"/>
      <c r="H24" s="435" t="s">
        <v>228</v>
      </c>
      <c r="I24" s="436"/>
      <c r="J24" s="437"/>
      <c r="K24" s="54">
        <f t="shared" si="0"/>
        <v>2</v>
      </c>
      <c r="L24" s="55" t="s">
        <v>167</v>
      </c>
      <c r="O24" s="58"/>
      <c r="P24" s="53" t="s">
        <v>218</v>
      </c>
      <c r="Q24" s="53">
        <v>10</v>
      </c>
      <c r="R24" s="58"/>
    </row>
    <row r="25" spans="1:18" ht="17" customHeight="1" thickBot="1" x14ac:dyDescent="0.25">
      <c r="A25" s="418"/>
      <c r="B25" s="423"/>
      <c r="C25" s="424"/>
      <c r="D25" s="424"/>
      <c r="E25" s="425"/>
      <c r="F25" s="431"/>
      <c r="G25" s="432"/>
      <c r="H25" s="448" t="s">
        <v>243</v>
      </c>
      <c r="I25" s="449"/>
      <c r="J25" s="450"/>
      <c r="K25" s="54">
        <f t="shared" si="0"/>
        <v>4</v>
      </c>
      <c r="L25" s="56" t="s">
        <v>193</v>
      </c>
      <c r="O25" s="58"/>
      <c r="P25" s="53" t="s">
        <v>219</v>
      </c>
      <c r="Q25" s="53">
        <v>9</v>
      </c>
      <c r="R25" s="58"/>
    </row>
    <row r="26" spans="1:18" ht="17" customHeight="1" thickBot="1" x14ac:dyDescent="0.25">
      <c r="A26" s="418"/>
      <c r="B26" s="426"/>
      <c r="C26" s="427"/>
      <c r="D26" s="427"/>
      <c r="E26" s="428"/>
      <c r="F26" s="431"/>
      <c r="G26" s="432"/>
      <c r="H26" s="448" t="s">
        <v>194</v>
      </c>
      <c r="I26" s="449"/>
      <c r="J26" s="450"/>
      <c r="K26" s="54">
        <f t="shared" si="0"/>
        <v>-1</v>
      </c>
      <c r="L26" s="56" t="s">
        <v>195</v>
      </c>
      <c r="O26" s="58"/>
      <c r="P26" s="53" t="s">
        <v>191</v>
      </c>
      <c r="Q26" s="53">
        <v>1</v>
      </c>
      <c r="R26" s="58"/>
    </row>
    <row r="27" spans="1:18" ht="17" thickBot="1" x14ac:dyDescent="0.25">
      <c r="A27" s="418"/>
      <c r="B27" s="439" t="s">
        <v>224</v>
      </c>
      <c r="C27" s="440"/>
      <c r="D27" s="440"/>
      <c r="E27" s="441"/>
      <c r="F27" s="431"/>
      <c r="G27" s="432"/>
      <c r="H27" s="448" t="s">
        <v>224</v>
      </c>
      <c r="I27" s="449"/>
      <c r="J27" s="450"/>
      <c r="K27" s="54">
        <f t="shared" si="0"/>
        <v>13</v>
      </c>
      <c r="L27" s="56" t="s">
        <v>197</v>
      </c>
      <c r="O27" s="58"/>
      <c r="P27" s="53" t="s">
        <v>221</v>
      </c>
      <c r="Q27" s="53">
        <v>9</v>
      </c>
      <c r="R27" s="58"/>
    </row>
    <row r="28" spans="1:18" ht="17" thickBot="1" x14ac:dyDescent="0.25">
      <c r="A28" s="419"/>
      <c r="B28" s="442"/>
      <c r="C28" s="443"/>
      <c r="D28" s="443"/>
      <c r="E28" s="444"/>
      <c r="F28" s="433"/>
      <c r="G28" s="434"/>
      <c r="H28" s="445" t="s">
        <v>198</v>
      </c>
      <c r="I28" s="446"/>
      <c r="J28" s="447"/>
      <c r="K28" s="54">
        <f t="shared" si="0"/>
        <v>2</v>
      </c>
      <c r="L28" s="57" t="s">
        <v>199</v>
      </c>
      <c r="O28" s="58"/>
      <c r="P28" s="53" t="s">
        <v>223</v>
      </c>
      <c r="Q28" s="53">
        <v>5</v>
      </c>
    </row>
    <row r="29" spans="1:18" ht="17" customHeight="1" thickBot="1" x14ac:dyDescent="0.25">
      <c r="A29" s="417">
        <v>5</v>
      </c>
      <c r="B29" s="420" t="s">
        <v>375</v>
      </c>
      <c r="C29" s="421"/>
      <c r="D29" s="421"/>
      <c r="E29" s="422"/>
      <c r="F29" s="429">
        <f>SUM(K29:K33)</f>
        <v>21</v>
      </c>
      <c r="G29" s="430"/>
      <c r="H29" s="451" t="s">
        <v>228</v>
      </c>
      <c r="I29" s="452"/>
      <c r="J29" s="453"/>
      <c r="K29" s="54">
        <v>2</v>
      </c>
      <c r="L29" s="55" t="s">
        <v>167</v>
      </c>
      <c r="P29" s="53" t="s">
        <v>206</v>
      </c>
      <c r="Q29" s="53">
        <v>52</v>
      </c>
    </row>
    <row r="30" spans="1:18" ht="17" customHeight="1" thickBot="1" x14ac:dyDescent="0.25">
      <c r="A30" s="418"/>
      <c r="B30" s="423"/>
      <c r="C30" s="424"/>
      <c r="D30" s="424"/>
      <c r="E30" s="425"/>
      <c r="F30" s="431"/>
      <c r="G30" s="432"/>
      <c r="H30" s="448" t="s">
        <v>192</v>
      </c>
      <c r="I30" s="449"/>
      <c r="J30" s="450"/>
      <c r="K30" s="54">
        <f>INDEX(P45:Q116,MATCH(H30,P45:P116,0),2)</f>
        <v>8</v>
      </c>
      <c r="L30" s="56" t="s">
        <v>193</v>
      </c>
      <c r="P30" s="53" t="s">
        <v>224</v>
      </c>
      <c r="Q30" s="53">
        <v>13</v>
      </c>
    </row>
    <row r="31" spans="1:18" ht="17" customHeight="1" thickBot="1" x14ac:dyDescent="0.25">
      <c r="A31" s="418"/>
      <c r="B31" s="426"/>
      <c r="C31" s="427"/>
      <c r="D31" s="427"/>
      <c r="E31" s="428"/>
      <c r="F31" s="431"/>
      <c r="G31" s="432"/>
      <c r="H31" s="448" t="s">
        <v>194</v>
      </c>
      <c r="I31" s="449"/>
      <c r="J31" s="450"/>
      <c r="K31" s="54">
        <v>-1</v>
      </c>
      <c r="L31" s="56" t="s">
        <v>195</v>
      </c>
      <c r="P31" s="53" t="s">
        <v>225</v>
      </c>
      <c r="Q31" s="53">
        <v>1</v>
      </c>
    </row>
    <row r="32" spans="1:18" ht="17" thickBot="1" x14ac:dyDescent="0.25">
      <c r="A32" s="418"/>
      <c r="B32" s="439" t="s">
        <v>198</v>
      </c>
      <c r="C32" s="440"/>
      <c r="D32" s="440"/>
      <c r="E32" s="441"/>
      <c r="F32" s="431"/>
      <c r="G32" s="432"/>
      <c r="H32" s="448" t="s">
        <v>211</v>
      </c>
      <c r="I32" s="449"/>
      <c r="J32" s="450"/>
      <c r="K32" s="54">
        <v>10</v>
      </c>
      <c r="L32" s="56" t="s">
        <v>197</v>
      </c>
      <c r="P32" s="53" t="s">
        <v>194</v>
      </c>
      <c r="Q32" s="53">
        <v>-1</v>
      </c>
    </row>
    <row r="33" spans="1:18" ht="17" thickBot="1" x14ac:dyDescent="0.25">
      <c r="A33" s="419"/>
      <c r="B33" s="442"/>
      <c r="C33" s="443"/>
      <c r="D33" s="443"/>
      <c r="E33" s="444"/>
      <c r="F33" s="433"/>
      <c r="G33" s="434"/>
      <c r="H33" s="445" t="s">
        <v>198</v>
      </c>
      <c r="I33" s="446"/>
      <c r="J33" s="447"/>
      <c r="K33" s="54">
        <v>2</v>
      </c>
      <c r="L33" s="57" t="s">
        <v>199</v>
      </c>
      <c r="O33" s="58"/>
      <c r="P33" s="53" t="s">
        <v>226</v>
      </c>
      <c r="Q33" s="53">
        <v>3</v>
      </c>
      <c r="R33" s="58"/>
    </row>
    <row r="34" spans="1:18" ht="17" customHeight="1" thickBot="1" x14ac:dyDescent="0.25">
      <c r="A34" s="417">
        <v>6</v>
      </c>
      <c r="B34" s="420" t="s">
        <v>376</v>
      </c>
      <c r="C34" s="421"/>
      <c r="D34" s="421"/>
      <c r="E34" s="422"/>
      <c r="F34" s="429">
        <f>SUM(K34:K38)</f>
        <v>22</v>
      </c>
      <c r="G34" s="430"/>
      <c r="H34" s="435" t="s">
        <v>217</v>
      </c>
      <c r="I34" s="436"/>
      <c r="J34" s="437"/>
      <c r="K34" s="54">
        <f>INDEX(P$14:Q$80,MATCH(H34,P$14:P$80,0),2)</f>
        <v>9</v>
      </c>
      <c r="L34" s="55" t="s">
        <v>167</v>
      </c>
      <c r="O34" s="58"/>
      <c r="P34" s="53" t="s">
        <v>228</v>
      </c>
      <c r="Q34" s="53">
        <v>2</v>
      </c>
      <c r="R34" s="58"/>
    </row>
    <row r="35" spans="1:18" ht="17" customHeight="1" thickBot="1" x14ac:dyDescent="0.25">
      <c r="A35" s="418"/>
      <c r="B35" s="423"/>
      <c r="C35" s="424"/>
      <c r="D35" s="424"/>
      <c r="E35" s="425"/>
      <c r="F35" s="431"/>
      <c r="G35" s="432"/>
      <c r="H35" s="448" t="s">
        <v>192</v>
      </c>
      <c r="I35" s="449"/>
      <c r="J35" s="450"/>
      <c r="K35" s="54">
        <f>INDEX(P$14:Q$80,MATCH(H35,P$14:P$80,0),2)</f>
        <v>8</v>
      </c>
      <c r="L35" s="56" t="s">
        <v>193</v>
      </c>
      <c r="O35" s="58"/>
      <c r="P35" s="53" t="s">
        <v>230</v>
      </c>
      <c r="Q35" s="53">
        <v>11</v>
      </c>
      <c r="R35" s="58"/>
    </row>
    <row r="36" spans="1:18" ht="17" customHeight="1" thickBot="1" x14ac:dyDescent="0.25">
      <c r="A36" s="418"/>
      <c r="B36" s="426"/>
      <c r="C36" s="427"/>
      <c r="D36" s="427"/>
      <c r="E36" s="428"/>
      <c r="F36" s="431"/>
      <c r="G36" s="432"/>
      <c r="H36" s="448" t="s">
        <v>194</v>
      </c>
      <c r="I36" s="449"/>
      <c r="J36" s="450"/>
      <c r="K36" s="54">
        <f>INDEX(P$14:Q$80,MATCH(H36,P$14:P$80,0),2)</f>
        <v>-1</v>
      </c>
      <c r="L36" s="56" t="s">
        <v>195</v>
      </c>
      <c r="O36" s="58"/>
      <c r="P36" s="53" t="s">
        <v>231</v>
      </c>
      <c r="Q36" s="53">
        <v>2</v>
      </c>
      <c r="R36" s="58"/>
    </row>
    <row r="37" spans="1:18" ht="17" thickBot="1" x14ac:dyDescent="0.25">
      <c r="A37" s="418"/>
      <c r="B37" s="439" t="s">
        <v>359</v>
      </c>
      <c r="C37" s="440"/>
      <c r="D37" s="440"/>
      <c r="E37" s="441"/>
      <c r="F37" s="431"/>
      <c r="G37" s="432"/>
      <c r="H37" s="448" t="s">
        <v>196</v>
      </c>
      <c r="I37" s="449"/>
      <c r="J37" s="450"/>
      <c r="K37" s="54">
        <f>INDEX(P$14:Q$80,MATCH(H37,P$14:P$80,0),2)</f>
        <v>4</v>
      </c>
      <c r="L37" s="56" t="s">
        <v>197</v>
      </c>
      <c r="O37" s="58"/>
      <c r="P37" s="53" t="s">
        <v>227</v>
      </c>
      <c r="Q37" s="53">
        <v>4</v>
      </c>
      <c r="R37" s="58"/>
    </row>
    <row r="38" spans="1:18" ht="17" thickBot="1" x14ac:dyDescent="0.25">
      <c r="A38" s="419"/>
      <c r="B38" s="442"/>
      <c r="C38" s="443"/>
      <c r="D38" s="443"/>
      <c r="E38" s="444"/>
      <c r="F38" s="433"/>
      <c r="G38" s="434"/>
      <c r="H38" s="445" t="s">
        <v>198</v>
      </c>
      <c r="I38" s="446"/>
      <c r="J38" s="447"/>
      <c r="K38" s="54">
        <f>INDEX(P$14:Q$80,MATCH(H38,P$14:P$80,0),2)</f>
        <v>2</v>
      </c>
      <c r="L38" s="57" t="s">
        <v>199</v>
      </c>
      <c r="O38" s="58"/>
      <c r="P38" s="53" t="s">
        <v>232</v>
      </c>
      <c r="Q38" s="53">
        <v>5</v>
      </c>
      <c r="R38" s="58"/>
    </row>
    <row r="39" spans="1:18" ht="17" customHeight="1" thickBot="1" x14ac:dyDescent="0.25">
      <c r="A39" s="417">
        <v>7</v>
      </c>
      <c r="B39" s="420" t="s">
        <v>377</v>
      </c>
      <c r="C39" s="421"/>
      <c r="D39" s="421"/>
      <c r="E39" s="422"/>
      <c r="F39" s="429">
        <f>SUM(K39:K43)</f>
        <v>24</v>
      </c>
      <c r="G39" s="430"/>
      <c r="H39" s="60" t="s">
        <v>191</v>
      </c>
      <c r="I39" s="61" t="s">
        <v>212</v>
      </c>
      <c r="J39" s="62" t="s">
        <v>212</v>
      </c>
      <c r="K39" s="54">
        <f>INDEX(P19:Q110,MATCH(H39,P19:P110,0),2)</f>
        <v>1</v>
      </c>
      <c r="L39" s="55" t="s">
        <v>167</v>
      </c>
      <c r="O39" s="58"/>
      <c r="P39" s="53" t="s">
        <v>233</v>
      </c>
      <c r="Q39" s="53">
        <v>16</v>
      </c>
    </row>
    <row r="40" spans="1:18" ht="17" customHeight="1" thickBot="1" x14ac:dyDescent="0.25">
      <c r="A40" s="418"/>
      <c r="B40" s="423"/>
      <c r="C40" s="424"/>
      <c r="D40" s="424"/>
      <c r="E40" s="425"/>
      <c r="F40" s="431"/>
      <c r="G40" s="432"/>
      <c r="H40" s="63" t="s">
        <v>192</v>
      </c>
      <c r="I40" s="64" t="s">
        <v>192</v>
      </c>
      <c r="J40" s="65" t="s">
        <v>192</v>
      </c>
      <c r="K40" s="54">
        <f>INDEX(P20:Q111,MATCH(H40,P20:P111,0),2)</f>
        <v>8</v>
      </c>
      <c r="L40" s="56" t="s">
        <v>193</v>
      </c>
      <c r="O40" s="58"/>
      <c r="P40" s="53" t="s">
        <v>234</v>
      </c>
      <c r="Q40" s="53">
        <v>16</v>
      </c>
      <c r="R40" s="58"/>
    </row>
    <row r="41" spans="1:18" ht="17" customHeight="1" thickBot="1" x14ac:dyDescent="0.25">
      <c r="A41" s="418"/>
      <c r="B41" s="426"/>
      <c r="C41" s="427"/>
      <c r="D41" s="427"/>
      <c r="E41" s="428"/>
      <c r="F41" s="431"/>
      <c r="G41" s="432"/>
      <c r="H41" s="448" t="s">
        <v>194</v>
      </c>
      <c r="I41" s="449" t="s">
        <v>194</v>
      </c>
      <c r="J41" s="450" t="s">
        <v>194</v>
      </c>
      <c r="K41" s="54">
        <f>INDEX(P21:Q112,MATCH(H41,P21:P112,0),2)</f>
        <v>-1</v>
      </c>
      <c r="L41" s="56" t="s">
        <v>195</v>
      </c>
      <c r="O41" s="58"/>
      <c r="P41" s="53" t="s">
        <v>236</v>
      </c>
      <c r="Q41" s="53">
        <v>12</v>
      </c>
    </row>
    <row r="42" spans="1:18" ht="17" thickBot="1" x14ac:dyDescent="0.25">
      <c r="A42" s="418"/>
      <c r="B42" s="439" t="s">
        <v>378</v>
      </c>
      <c r="C42" s="440"/>
      <c r="D42" s="440"/>
      <c r="E42" s="441"/>
      <c r="F42" s="431"/>
      <c r="G42" s="432"/>
      <c r="H42" s="448" t="s">
        <v>196</v>
      </c>
      <c r="I42" s="449" t="s">
        <v>196</v>
      </c>
      <c r="J42" s="450" t="s">
        <v>196</v>
      </c>
      <c r="K42" s="54">
        <f>INDEX(P22:Q113,MATCH(H42,P22:P113,0),2)</f>
        <v>4</v>
      </c>
      <c r="L42" s="56" t="s">
        <v>197</v>
      </c>
      <c r="O42" s="58"/>
      <c r="P42" s="53" t="s">
        <v>237</v>
      </c>
      <c r="Q42" s="53">
        <v>10</v>
      </c>
      <c r="R42" s="58"/>
    </row>
    <row r="43" spans="1:18" ht="17" thickBot="1" x14ac:dyDescent="0.25">
      <c r="A43" s="419"/>
      <c r="B43" s="442"/>
      <c r="C43" s="443"/>
      <c r="D43" s="443"/>
      <c r="E43" s="444"/>
      <c r="F43" s="433"/>
      <c r="G43" s="434"/>
      <c r="H43" s="445" t="s">
        <v>216</v>
      </c>
      <c r="I43" s="446" t="s">
        <v>216</v>
      </c>
      <c r="J43" s="447" t="s">
        <v>216</v>
      </c>
      <c r="K43" s="54">
        <f>INDEX(P23:Q179,MATCH(H43,P23:P179,0),2)</f>
        <v>12</v>
      </c>
      <c r="L43" s="57" t="s">
        <v>199</v>
      </c>
      <c r="O43" s="58"/>
      <c r="P43" s="53" t="s">
        <v>238</v>
      </c>
      <c r="Q43" s="53">
        <v>14</v>
      </c>
    </row>
    <row r="44" spans="1:18" ht="17" customHeight="1" thickBot="1" x14ac:dyDescent="0.25">
      <c r="A44" s="417">
        <v>8</v>
      </c>
      <c r="B44" s="420" t="s">
        <v>379</v>
      </c>
      <c r="C44" s="421"/>
      <c r="D44" s="421"/>
      <c r="E44" s="422"/>
      <c r="F44" s="429">
        <f>SUM(K44:K48)</f>
        <v>24</v>
      </c>
      <c r="G44" s="430"/>
      <c r="H44" s="435" t="s">
        <v>191</v>
      </c>
      <c r="I44" s="436"/>
      <c r="J44" s="437"/>
      <c r="K44" s="54">
        <f t="shared" ref="K44:K53" si="1">INDEX(P$14:Q$80,MATCH(H44,P$14:P$80,0),2)</f>
        <v>1</v>
      </c>
      <c r="L44" s="55" t="s">
        <v>167</v>
      </c>
      <c r="P44" s="53" t="s">
        <v>217</v>
      </c>
      <c r="Q44" s="53">
        <v>9</v>
      </c>
    </row>
    <row r="45" spans="1:18" ht="17" customHeight="1" thickBot="1" x14ac:dyDescent="0.25">
      <c r="A45" s="418"/>
      <c r="B45" s="423"/>
      <c r="C45" s="424"/>
      <c r="D45" s="424"/>
      <c r="E45" s="425"/>
      <c r="F45" s="431"/>
      <c r="G45" s="432"/>
      <c r="H45" s="448" t="s">
        <v>192</v>
      </c>
      <c r="I45" s="449"/>
      <c r="J45" s="450"/>
      <c r="K45" s="54">
        <f t="shared" si="1"/>
        <v>8</v>
      </c>
      <c r="L45" s="56" t="s">
        <v>193</v>
      </c>
      <c r="P45" s="53" t="s">
        <v>239</v>
      </c>
      <c r="Q45" s="53">
        <v>30</v>
      </c>
    </row>
    <row r="46" spans="1:18" ht="17" customHeight="1" thickBot="1" x14ac:dyDescent="0.25">
      <c r="A46" s="418"/>
      <c r="B46" s="426"/>
      <c r="C46" s="427"/>
      <c r="D46" s="427"/>
      <c r="E46" s="428"/>
      <c r="F46" s="431"/>
      <c r="G46" s="432"/>
      <c r="H46" s="448" t="s">
        <v>194</v>
      </c>
      <c r="I46" s="449"/>
      <c r="J46" s="450"/>
      <c r="K46" s="54">
        <f t="shared" si="1"/>
        <v>-1</v>
      </c>
      <c r="L46" s="56" t="s">
        <v>195</v>
      </c>
      <c r="P46" s="53" t="s">
        <v>192</v>
      </c>
      <c r="Q46" s="53">
        <v>8</v>
      </c>
    </row>
    <row r="47" spans="1:18" ht="17" thickBot="1" x14ac:dyDescent="0.25">
      <c r="A47" s="418"/>
      <c r="B47" s="439" t="s">
        <v>357</v>
      </c>
      <c r="C47" s="440"/>
      <c r="D47" s="440"/>
      <c r="E47" s="441"/>
      <c r="F47" s="431"/>
      <c r="G47" s="432"/>
      <c r="H47" s="448" t="s">
        <v>196</v>
      </c>
      <c r="I47" s="449"/>
      <c r="J47" s="450"/>
      <c r="K47" s="54">
        <f t="shared" si="1"/>
        <v>4</v>
      </c>
      <c r="L47" s="56" t="s">
        <v>197</v>
      </c>
      <c r="P47" s="53" t="s">
        <v>240</v>
      </c>
      <c r="Q47" s="53">
        <v>5</v>
      </c>
    </row>
    <row r="48" spans="1:18" ht="17" thickBot="1" x14ac:dyDescent="0.25">
      <c r="A48" s="419"/>
      <c r="B48" s="442"/>
      <c r="C48" s="443"/>
      <c r="D48" s="443"/>
      <c r="E48" s="444"/>
      <c r="F48" s="433"/>
      <c r="G48" s="434"/>
      <c r="H48" s="445" t="s">
        <v>216</v>
      </c>
      <c r="I48" s="446"/>
      <c r="J48" s="447"/>
      <c r="K48" s="54">
        <f t="shared" si="1"/>
        <v>12</v>
      </c>
      <c r="L48" s="57" t="s">
        <v>199</v>
      </c>
      <c r="O48" s="58"/>
      <c r="P48" s="53" t="s">
        <v>241</v>
      </c>
      <c r="Q48" s="53">
        <v>7</v>
      </c>
      <c r="R48" s="58"/>
    </row>
    <row r="49" spans="1:18" ht="16" customHeight="1" thickBot="1" x14ac:dyDescent="0.25">
      <c r="A49" s="417">
        <v>9</v>
      </c>
      <c r="B49" s="420" t="s">
        <v>380</v>
      </c>
      <c r="C49" s="421"/>
      <c r="D49" s="421"/>
      <c r="E49" s="422"/>
      <c r="F49" s="429">
        <f>SUM(K49:K53)</f>
        <v>25</v>
      </c>
      <c r="G49" s="430"/>
      <c r="H49" s="435" t="s">
        <v>231</v>
      </c>
      <c r="I49" s="436"/>
      <c r="J49" s="437"/>
      <c r="K49" s="54">
        <f t="shared" si="1"/>
        <v>2</v>
      </c>
      <c r="L49" s="55" t="s">
        <v>167</v>
      </c>
      <c r="O49" s="58"/>
      <c r="P49" s="53" t="s">
        <v>229</v>
      </c>
      <c r="Q49" s="53">
        <v>12</v>
      </c>
      <c r="R49" s="58"/>
    </row>
    <row r="50" spans="1:18" ht="16" customHeight="1" thickBot="1" x14ac:dyDescent="0.25">
      <c r="A50" s="418"/>
      <c r="B50" s="423"/>
      <c r="C50" s="424"/>
      <c r="D50" s="424"/>
      <c r="E50" s="425"/>
      <c r="F50" s="431"/>
      <c r="G50" s="432"/>
      <c r="H50" s="448" t="s">
        <v>192</v>
      </c>
      <c r="I50" s="449"/>
      <c r="J50" s="450"/>
      <c r="K50" s="54">
        <f t="shared" si="1"/>
        <v>8</v>
      </c>
      <c r="L50" s="56" t="s">
        <v>193</v>
      </c>
      <c r="O50" s="58"/>
      <c r="P50" s="53" t="s">
        <v>216</v>
      </c>
      <c r="Q50" s="53">
        <v>12</v>
      </c>
      <c r="R50" s="58"/>
    </row>
    <row r="51" spans="1:18" ht="16" customHeight="1" thickBot="1" x14ac:dyDescent="0.25">
      <c r="A51" s="418"/>
      <c r="B51" s="426"/>
      <c r="C51" s="427"/>
      <c r="D51" s="427"/>
      <c r="E51" s="428"/>
      <c r="F51" s="431"/>
      <c r="G51" s="432"/>
      <c r="H51" s="448" t="s">
        <v>194</v>
      </c>
      <c r="I51" s="449"/>
      <c r="J51" s="450"/>
      <c r="K51" s="54">
        <f t="shared" si="1"/>
        <v>-1</v>
      </c>
      <c r="L51" s="56" t="s">
        <v>195</v>
      </c>
      <c r="O51" s="58"/>
      <c r="P51" s="53" t="s">
        <v>242</v>
      </c>
      <c r="Q51" s="53">
        <v>12</v>
      </c>
      <c r="R51" s="58"/>
    </row>
    <row r="52" spans="1:18" ht="17" thickBot="1" x14ac:dyDescent="0.25">
      <c r="A52" s="418"/>
      <c r="B52" s="439" t="s">
        <v>381</v>
      </c>
      <c r="C52" s="440"/>
      <c r="D52" s="440"/>
      <c r="E52" s="441"/>
      <c r="F52" s="431"/>
      <c r="G52" s="432"/>
      <c r="H52" s="448" t="s">
        <v>196</v>
      </c>
      <c r="I52" s="449"/>
      <c r="J52" s="450"/>
      <c r="K52" s="54">
        <f t="shared" si="1"/>
        <v>4</v>
      </c>
      <c r="L52" s="56" t="s">
        <v>197</v>
      </c>
      <c r="O52" s="58"/>
      <c r="P52" s="53" t="s">
        <v>235</v>
      </c>
      <c r="Q52" s="53">
        <v>6</v>
      </c>
      <c r="R52" s="58"/>
    </row>
    <row r="53" spans="1:18" ht="17" thickBot="1" x14ac:dyDescent="0.25">
      <c r="A53" s="419"/>
      <c r="B53" s="442"/>
      <c r="C53" s="443"/>
      <c r="D53" s="443"/>
      <c r="E53" s="444"/>
      <c r="F53" s="433"/>
      <c r="G53" s="434"/>
      <c r="H53" s="445" t="s">
        <v>216</v>
      </c>
      <c r="I53" s="446"/>
      <c r="J53" s="447"/>
      <c r="K53" s="54">
        <f t="shared" si="1"/>
        <v>12</v>
      </c>
      <c r="L53" s="57" t="s">
        <v>199</v>
      </c>
      <c r="O53" s="58"/>
      <c r="P53" s="53" t="s">
        <v>196</v>
      </c>
      <c r="Q53" s="53">
        <v>4</v>
      </c>
      <c r="R53" s="58"/>
    </row>
    <row r="54" spans="1:18" ht="17" customHeight="1" thickBot="1" x14ac:dyDescent="0.25">
      <c r="A54" s="417">
        <v>10</v>
      </c>
      <c r="B54" s="420" t="s">
        <v>382</v>
      </c>
      <c r="C54" s="421"/>
      <c r="D54" s="421"/>
      <c r="E54" s="422"/>
      <c r="F54" s="429">
        <f>SUM(K54:K58)</f>
        <v>25</v>
      </c>
      <c r="G54" s="430"/>
      <c r="H54" s="435" t="s">
        <v>191</v>
      </c>
      <c r="I54" s="436"/>
      <c r="J54" s="437"/>
      <c r="K54" s="54">
        <v>1</v>
      </c>
      <c r="L54" s="55" t="s">
        <v>167</v>
      </c>
    </row>
    <row r="55" spans="1:18" ht="17" customHeight="1" thickBot="1" x14ac:dyDescent="0.25">
      <c r="A55" s="418"/>
      <c r="B55" s="423"/>
      <c r="C55" s="424"/>
      <c r="D55" s="424"/>
      <c r="E55" s="425"/>
      <c r="F55" s="431"/>
      <c r="G55" s="432"/>
      <c r="H55" s="448" t="s">
        <v>229</v>
      </c>
      <c r="I55" s="449"/>
      <c r="J55" s="450"/>
      <c r="K55" s="54">
        <v>12</v>
      </c>
      <c r="L55" s="56" t="s">
        <v>193</v>
      </c>
    </row>
    <row r="56" spans="1:18" ht="17" customHeight="1" thickBot="1" x14ac:dyDescent="0.25">
      <c r="A56" s="418"/>
      <c r="B56" s="426"/>
      <c r="C56" s="427"/>
      <c r="D56" s="427"/>
      <c r="E56" s="428"/>
      <c r="F56" s="431"/>
      <c r="G56" s="432"/>
      <c r="H56" s="448" t="s">
        <v>235</v>
      </c>
      <c r="I56" s="449"/>
      <c r="J56" s="450"/>
      <c r="K56" s="54">
        <v>6</v>
      </c>
      <c r="L56" s="56" t="s">
        <v>195</v>
      </c>
    </row>
    <row r="57" spans="1:18" ht="17" thickBot="1" x14ac:dyDescent="0.25">
      <c r="A57" s="418"/>
      <c r="B57" s="439" t="s">
        <v>229</v>
      </c>
      <c r="C57" s="440"/>
      <c r="D57" s="440"/>
      <c r="E57" s="441"/>
      <c r="F57" s="431"/>
      <c r="G57" s="432"/>
      <c r="H57" s="448" t="s">
        <v>196</v>
      </c>
      <c r="I57" s="449"/>
      <c r="J57" s="450"/>
      <c r="K57" s="54">
        <v>4</v>
      </c>
      <c r="L57" s="56" t="s">
        <v>197</v>
      </c>
    </row>
    <row r="58" spans="1:18" ht="17" thickBot="1" x14ac:dyDescent="0.25">
      <c r="A58" s="419"/>
      <c r="B58" s="442"/>
      <c r="C58" s="443"/>
      <c r="D58" s="443"/>
      <c r="E58" s="444"/>
      <c r="F58" s="433"/>
      <c r="G58" s="434"/>
      <c r="H58" s="445" t="s">
        <v>198</v>
      </c>
      <c r="I58" s="446"/>
      <c r="J58" s="447"/>
      <c r="K58" s="54">
        <v>2</v>
      </c>
      <c r="L58" s="57" t="s">
        <v>199</v>
      </c>
    </row>
    <row r="59" spans="1:18" ht="17" customHeight="1" thickBot="1" x14ac:dyDescent="0.25">
      <c r="A59" s="417">
        <v>11</v>
      </c>
      <c r="B59" s="420" t="s">
        <v>383</v>
      </c>
      <c r="C59" s="421"/>
      <c r="D59" s="421"/>
      <c r="E59" s="422"/>
      <c r="F59" s="429">
        <f>SUM(K59:K63)</f>
        <v>26</v>
      </c>
      <c r="G59" s="430"/>
      <c r="H59" s="435" t="s">
        <v>228</v>
      </c>
      <c r="I59" s="436"/>
      <c r="J59" s="437"/>
      <c r="K59" s="54">
        <f t="shared" ref="K59:K68" si="2">INDEX(P$14:Q$80,MATCH(H59,P$14:P$80,0),2)</f>
        <v>2</v>
      </c>
      <c r="L59" s="55" t="s">
        <v>167</v>
      </c>
      <c r="O59" s="58"/>
      <c r="P59" s="58"/>
      <c r="Q59" s="58"/>
      <c r="R59" s="58"/>
    </row>
    <row r="60" spans="1:18" ht="17" customHeight="1" thickBot="1" x14ac:dyDescent="0.25">
      <c r="A60" s="418"/>
      <c r="B60" s="423"/>
      <c r="C60" s="424"/>
      <c r="D60" s="424"/>
      <c r="E60" s="425"/>
      <c r="F60" s="431"/>
      <c r="G60" s="432"/>
      <c r="H60" s="448" t="s">
        <v>192</v>
      </c>
      <c r="I60" s="449"/>
      <c r="J60" s="450"/>
      <c r="K60" s="54">
        <f t="shared" si="2"/>
        <v>8</v>
      </c>
      <c r="L60" s="56" t="s">
        <v>193</v>
      </c>
      <c r="O60" s="58"/>
      <c r="P60" s="58"/>
      <c r="Q60" s="58"/>
      <c r="R60" s="58"/>
    </row>
    <row r="61" spans="1:18" ht="17" customHeight="1" thickBot="1" x14ac:dyDescent="0.25">
      <c r="A61" s="418"/>
      <c r="B61" s="426"/>
      <c r="C61" s="427"/>
      <c r="D61" s="427"/>
      <c r="E61" s="428"/>
      <c r="F61" s="431"/>
      <c r="G61" s="432"/>
      <c r="H61" s="448" t="s">
        <v>232</v>
      </c>
      <c r="I61" s="449"/>
      <c r="J61" s="450"/>
      <c r="K61" s="54">
        <f t="shared" si="2"/>
        <v>5</v>
      </c>
      <c r="L61" s="56" t="s">
        <v>195</v>
      </c>
      <c r="O61" s="58"/>
      <c r="P61" s="59"/>
      <c r="Q61" s="59"/>
      <c r="R61" s="58"/>
    </row>
    <row r="62" spans="1:18" ht="17" thickBot="1" x14ac:dyDescent="0.25">
      <c r="A62" s="418"/>
      <c r="B62" s="439" t="s">
        <v>232</v>
      </c>
      <c r="C62" s="440"/>
      <c r="D62" s="440"/>
      <c r="E62" s="441"/>
      <c r="F62" s="431"/>
      <c r="G62" s="432"/>
      <c r="H62" s="448" t="s">
        <v>219</v>
      </c>
      <c r="I62" s="449"/>
      <c r="J62" s="450"/>
      <c r="K62" s="54">
        <f t="shared" si="2"/>
        <v>9</v>
      </c>
      <c r="L62" s="56" t="s">
        <v>197</v>
      </c>
      <c r="O62" s="58"/>
      <c r="P62" s="59"/>
      <c r="Q62" s="59"/>
      <c r="R62" s="58"/>
    </row>
    <row r="63" spans="1:18" ht="17" thickBot="1" x14ac:dyDescent="0.25">
      <c r="A63" s="419"/>
      <c r="B63" s="442"/>
      <c r="C63" s="443"/>
      <c r="D63" s="443"/>
      <c r="E63" s="444"/>
      <c r="F63" s="433"/>
      <c r="G63" s="434"/>
      <c r="H63" s="445" t="s">
        <v>198</v>
      </c>
      <c r="I63" s="446"/>
      <c r="J63" s="447"/>
      <c r="K63" s="54">
        <f t="shared" si="2"/>
        <v>2</v>
      </c>
      <c r="L63" s="57" t="s">
        <v>199</v>
      </c>
      <c r="O63" s="58"/>
      <c r="P63" s="59"/>
      <c r="Q63" s="59"/>
      <c r="R63" s="58"/>
    </row>
    <row r="64" spans="1:18" ht="17" customHeight="1" thickBot="1" x14ac:dyDescent="0.25">
      <c r="A64" s="417">
        <v>12</v>
      </c>
      <c r="B64" s="420" t="s">
        <v>366</v>
      </c>
      <c r="C64" s="421"/>
      <c r="D64" s="421"/>
      <c r="E64" s="422"/>
      <c r="F64" s="429">
        <f>SUM(K64:K68)</f>
        <v>26</v>
      </c>
      <c r="G64" s="430"/>
      <c r="H64" s="435" t="s">
        <v>191</v>
      </c>
      <c r="I64" s="436"/>
      <c r="J64" s="437"/>
      <c r="K64" s="54">
        <f t="shared" si="2"/>
        <v>1</v>
      </c>
      <c r="L64" s="55" t="s">
        <v>167</v>
      </c>
    </row>
    <row r="65" spans="1:18" ht="17" customHeight="1" thickBot="1" x14ac:dyDescent="0.25">
      <c r="A65" s="418"/>
      <c r="B65" s="423"/>
      <c r="C65" s="424"/>
      <c r="D65" s="424"/>
      <c r="E65" s="425"/>
      <c r="F65" s="431"/>
      <c r="G65" s="432"/>
      <c r="H65" s="448" t="s">
        <v>225</v>
      </c>
      <c r="I65" s="449"/>
      <c r="J65" s="450"/>
      <c r="K65" s="54">
        <f t="shared" si="2"/>
        <v>1</v>
      </c>
      <c r="L65" s="56" t="s">
        <v>193</v>
      </c>
    </row>
    <row r="66" spans="1:18" ht="17" customHeight="1" thickBot="1" x14ac:dyDescent="0.25">
      <c r="A66" s="418"/>
      <c r="B66" s="426"/>
      <c r="C66" s="427"/>
      <c r="D66" s="427"/>
      <c r="E66" s="428"/>
      <c r="F66" s="431"/>
      <c r="G66" s="432"/>
      <c r="H66" s="448" t="s">
        <v>235</v>
      </c>
      <c r="I66" s="449"/>
      <c r="J66" s="450"/>
      <c r="K66" s="54">
        <f t="shared" si="2"/>
        <v>6</v>
      </c>
      <c r="L66" s="56" t="s">
        <v>195</v>
      </c>
    </row>
    <row r="67" spans="1:18" ht="17" thickBot="1" x14ac:dyDescent="0.25">
      <c r="A67" s="418"/>
      <c r="B67" s="439" t="s">
        <v>354</v>
      </c>
      <c r="C67" s="440"/>
      <c r="D67" s="440"/>
      <c r="E67" s="441"/>
      <c r="F67" s="431"/>
      <c r="G67" s="432"/>
      <c r="H67" s="448" t="s">
        <v>196</v>
      </c>
      <c r="I67" s="449"/>
      <c r="J67" s="450"/>
      <c r="K67" s="54">
        <f t="shared" si="2"/>
        <v>4</v>
      </c>
      <c r="L67" s="56" t="s">
        <v>197</v>
      </c>
    </row>
    <row r="68" spans="1:18" ht="17" thickBot="1" x14ac:dyDescent="0.25">
      <c r="A68" s="419"/>
      <c r="B68" s="442"/>
      <c r="C68" s="443"/>
      <c r="D68" s="443"/>
      <c r="E68" s="444"/>
      <c r="F68" s="433"/>
      <c r="G68" s="434"/>
      <c r="H68" s="445" t="s">
        <v>244</v>
      </c>
      <c r="I68" s="446"/>
      <c r="J68" s="447"/>
      <c r="K68" s="54">
        <f t="shared" si="2"/>
        <v>14</v>
      </c>
      <c r="L68" s="57" t="s">
        <v>199</v>
      </c>
      <c r="O68" s="58"/>
      <c r="P68" s="58"/>
      <c r="Q68" s="58"/>
      <c r="R68" s="58"/>
    </row>
    <row r="69" spans="1:18" ht="17" customHeight="1" thickBot="1" x14ac:dyDescent="0.25">
      <c r="A69" s="417">
        <v>13</v>
      </c>
      <c r="B69" s="420" t="s">
        <v>384</v>
      </c>
      <c r="C69" s="421"/>
      <c r="D69" s="421"/>
      <c r="E69" s="422"/>
      <c r="F69" s="429">
        <f>SUM(K69:K73)</f>
        <v>27</v>
      </c>
      <c r="G69" s="430"/>
      <c r="H69" s="435" t="s">
        <v>217</v>
      </c>
      <c r="I69" s="436"/>
      <c r="J69" s="437"/>
      <c r="K69" s="54">
        <f>INDEX(P24:Q180,MATCH(H69,P24:P180,0),2)</f>
        <v>9</v>
      </c>
      <c r="L69" s="55" t="s">
        <v>167</v>
      </c>
      <c r="O69" s="58"/>
      <c r="P69" s="59"/>
      <c r="Q69" s="59"/>
      <c r="R69" s="58"/>
    </row>
    <row r="70" spans="1:18" ht="17" customHeight="1" thickBot="1" x14ac:dyDescent="0.25">
      <c r="A70" s="418"/>
      <c r="B70" s="423"/>
      <c r="C70" s="424"/>
      <c r="D70" s="424"/>
      <c r="E70" s="425"/>
      <c r="F70" s="431"/>
      <c r="G70" s="432"/>
      <c r="H70" s="448" t="s">
        <v>192</v>
      </c>
      <c r="I70" s="449" t="s">
        <v>192</v>
      </c>
      <c r="J70" s="450" t="s">
        <v>192</v>
      </c>
      <c r="K70" s="54">
        <f>INDEX(P25:Q181,MATCH(H70,P25:P181,0),2)</f>
        <v>8</v>
      </c>
      <c r="L70" s="56" t="s">
        <v>193</v>
      </c>
      <c r="O70" s="58"/>
      <c r="P70" s="59"/>
      <c r="Q70" s="58"/>
      <c r="R70" s="58"/>
    </row>
    <row r="71" spans="1:18" ht="17" customHeight="1" thickBot="1" x14ac:dyDescent="0.25">
      <c r="A71" s="418"/>
      <c r="B71" s="426"/>
      <c r="C71" s="427"/>
      <c r="D71" s="427"/>
      <c r="E71" s="428"/>
      <c r="F71" s="431"/>
      <c r="G71" s="432"/>
      <c r="H71" s="448" t="s">
        <v>194</v>
      </c>
      <c r="I71" s="449" t="s">
        <v>194</v>
      </c>
      <c r="J71" s="450" t="s">
        <v>194</v>
      </c>
      <c r="K71" s="54">
        <f>INDEX(P26:Q182,MATCH(H71,P26:P182,0),2)</f>
        <v>-1</v>
      </c>
      <c r="L71" s="56" t="s">
        <v>195</v>
      </c>
      <c r="O71" s="58"/>
      <c r="P71" s="59"/>
      <c r="Q71" s="58"/>
      <c r="R71" s="58"/>
    </row>
    <row r="72" spans="1:18" ht="17" thickBot="1" x14ac:dyDescent="0.25">
      <c r="A72" s="418"/>
      <c r="B72" s="439" t="s">
        <v>215</v>
      </c>
      <c r="C72" s="440"/>
      <c r="D72" s="440"/>
      <c r="E72" s="441"/>
      <c r="F72" s="431"/>
      <c r="G72" s="432"/>
      <c r="H72" s="63" t="s">
        <v>219</v>
      </c>
      <c r="I72" s="64" t="s">
        <v>220</v>
      </c>
      <c r="J72" s="65" t="s">
        <v>220</v>
      </c>
      <c r="K72" s="54">
        <v>9</v>
      </c>
      <c r="L72" s="56" t="s">
        <v>197</v>
      </c>
      <c r="O72" s="58"/>
      <c r="P72" s="59"/>
      <c r="Q72" s="58"/>
      <c r="R72" s="58"/>
    </row>
    <row r="73" spans="1:18" ht="17" thickBot="1" x14ac:dyDescent="0.25">
      <c r="A73" s="419"/>
      <c r="B73" s="442"/>
      <c r="C73" s="443"/>
      <c r="D73" s="443"/>
      <c r="E73" s="444"/>
      <c r="F73" s="433"/>
      <c r="G73" s="434"/>
      <c r="H73" s="66" t="s">
        <v>198</v>
      </c>
      <c r="I73" s="67" t="s">
        <v>222</v>
      </c>
      <c r="J73" s="68" t="s">
        <v>222</v>
      </c>
      <c r="K73" s="54">
        <v>2</v>
      </c>
      <c r="L73" s="57" t="s">
        <v>199</v>
      </c>
      <c r="O73" s="58"/>
      <c r="P73" s="59"/>
      <c r="Q73" s="58"/>
      <c r="R73" s="58"/>
    </row>
    <row r="74" spans="1:18" ht="17" customHeight="1" thickBot="1" x14ac:dyDescent="0.25">
      <c r="A74" s="417">
        <v>14</v>
      </c>
      <c r="B74" s="420" t="s">
        <v>385</v>
      </c>
      <c r="C74" s="421"/>
      <c r="D74" s="421"/>
      <c r="E74" s="422"/>
      <c r="F74" s="429">
        <f>SUM(K74:K78)</f>
        <v>27</v>
      </c>
      <c r="G74" s="430"/>
      <c r="H74" s="435" t="s">
        <v>227</v>
      </c>
      <c r="I74" s="436"/>
      <c r="J74" s="437"/>
      <c r="K74" s="54">
        <f>INDEX(P34:Q130,MATCH(H74,P34:P130,0),2)</f>
        <v>4</v>
      </c>
      <c r="L74" s="55" t="s">
        <v>167</v>
      </c>
    </row>
    <row r="75" spans="1:18" ht="17" customHeight="1" thickBot="1" x14ac:dyDescent="0.25">
      <c r="A75" s="418"/>
      <c r="B75" s="423"/>
      <c r="C75" s="424"/>
      <c r="D75" s="424"/>
      <c r="E75" s="425"/>
      <c r="F75" s="431"/>
      <c r="G75" s="432"/>
      <c r="H75" s="448" t="s">
        <v>229</v>
      </c>
      <c r="I75" s="449"/>
      <c r="J75" s="450"/>
      <c r="K75" s="54">
        <f>INDEX(P35:Q131,MATCH(H75,P35:P131,0),2)</f>
        <v>12</v>
      </c>
      <c r="L75" s="56" t="s">
        <v>193</v>
      </c>
    </row>
    <row r="76" spans="1:18" ht="17" customHeight="1" thickBot="1" x14ac:dyDescent="0.25">
      <c r="A76" s="418"/>
      <c r="B76" s="426"/>
      <c r="C76" s="427"/>
      <c r="D76" s="427"/>
      <c r="E76" s="428"/>
      <c r="F76" s="431"/>
      <c r="G76" s="432"/>
      <c r="H76" s="448" t="s">
        <v>194</v>
      </c>
      <c r="I76" s="449"/>
      <c r="J76" s="450"/>
      <c r="K76" s="54">
        <v>-1</v>
      </c>
      <c r="L76" s="56" t="s">
        <v>195</v>
      </c>
    </row>
    <row r="77" spans="1:18" ht="17" thickBot="1" x14ac:dyDescent="0.25">
      <c r="A77" s="418"/>
      <c r="B77" s="439" t="s">
        <v>386</v>
      </c>
      <c r="C77" s="440"/>
      <c r="D77" s="440"/>
      <c r="E77" s="441"/>
      <c r="F77" s="431"/>
      <c r="G77" s="432"/>
      <c r="H77" s="448" t="s">
        <v>211</v>
      </c>
      <c r="I77" s="449"/>
      <c r="J77" s="450"/>
      <c r="K77" s="54">
        <v>10</v>
      </c>
      <c r="L77" s="56" t="s">
        <v>197</v>
      </c>
    </row>
    <row r="78" spans="1:18" ht="17" thickBot="1" x14ac:dyDescent="0.25">
      <c r="A78" s="419"/>
      <c r="B78" s="442"/>
      <c r="C78" s="443"/>
      <c r="D78" s="443"/>
      <c r="E78" s="444"/>
      <c r="F78" s="433"/>
      <c r="G78" s="434"/>
      <c r="H78" s="445" t="s">
        <v>198</v>
      </c>
      <c r="I78" s="446"/>
      <c r="J78" s="447"/>
      <c r="K78" s="54">
        <v>2</v>
      </c>
      <c r="L78" s="57" t="s">
        <v>199</v>
      </c>
      <c r="O78" s="58"/>
      <c r="P78" s="58"/>
      <c r="Q78" s="58"/>
      <c r="R78" s="58"/>
    </row>
    <row r="79" spans="1:18" ht="17" customHeight="1" thickBot="1" x14ac:dyDescent="0.25">
      <c r="A79" s="417">
        <v>15</v>
      </c>
      <c r="B79" s="420" t="s">
        <v>387</v>
      </c>
      <c r="C79" s="421"/>
      <c r="D79" s="421"/>
      <c r="E79" s="422"/>
      <c r="F79" s="429">
        <f>SUM(K79:K83)</f>
        <v>31</v>
      </c>
      <c r="G79" s="430"/>
      <c r="H79" s="435" t="s">
        <v>191</v>
      </c>
      <c r="I79" s="436"/>
      <c r="J79" s="437"/>
      <c r="K79" s="54">
        <v>1</v>
      </c>
      <c r="L79" s="55" t="s">
        <v>167</v>
      </c>
      <c r="O79" s="58"/>
      <c r="P79" s="53" t="s">
        <v>243</v>
      </c>
      <c r="Q79" s="53">
        <v>4</v>
      </c>
      <c r="R79" s="58"/>
    </row>
    <row r="80" spans="1:18" ht="17" customHeight="1" thickBot="1" x14ac:dyDescent="0.25">
      <c r="A80" s="418"/>
      <c r="B80" s="423"/>
      <c r="C80" s="424"/>
      <c r="D80" s="424"/>
      <c r="E80" s="425"/>
      <c r="F80" s="431"/>
      <c r="G80" s="432"/>
      <c r="H80" s="448" t="s">
        <v>192</v>
      </c>
      <c r="I80" s="449"/>
      <c r="J80" s="450"/>
      <c r="K80" s="54">
        <f>INDEX(P30:Q71,MATCH(H80,P30:P71,0),2)</f>
        <v>8</v>
      </c>
      <c r="L80" s="56" t="s">
        <v>193</v>
      </c>
      <c r="O80" s="58"/>
      <c r="P80" s="53" t="s">
        <v>244</v>
      </c>
      <c r="Q80" s="53">
        <v>14</v>
      </c>
      <c r="R80" s="58"/>
    </row>
    <row r="81" spans="1:18" ht="17" customHeight="1" thickBot="1" x14ac:dyDescent="0.25">
      <c r="A81" s="418"/>
      <c r="B81" s="426"/>
      <c r="C81" s="427"/>
      <c r="D81" s="427"/>
      <c r="E81" s="428"/>
      <c r="F81" s="431"/>
      <c r="G81" s="432"/>
      <c r="H81" s="448" t="s">
        <v>208</v>
      </c>
      <c r="I81" s="449"/>
      <c r="J81" s="450"/>
      <c r="K81" s="54">
        <v>6</v>
      </c>
      <c r="L81" s="56" t="s">
        <v>195</v>
      </c>
      <c r="O81" s="58"/>
      <c r="P81" s="59"/>
      <c r="Q81" s="58"/>
      <c r="R81" s="58"/>
    </row>
    <row r="82" spans="1:18" ht="17" thickBot="1" x14ac:dyDescent="0.25">
      <c r="A82" s="418"/>
      <c r="B82" s="439" t="s">
        <v>241</v>
      </c>
      <c r="C82" s="440"/>
      <c r="D82" s="440"/>
      <c r="E82" s="441"/>
      <c r="F82" s="431"/>
      <c r="G82" s="432"/>
      <c r="H82" s="448" t="s">
        <v>196</v>
      </c>
      <c r="I82" s="449"/>
      <c r="J82" s="450"/>
      <c r="K82" s="54">
        <f>INDEX(P32:Q73,MATCH(H82,P32:P73,0),2)</f>
        <v>4</v>
      </c>
      <c r="L82" s="56" t="s">
        <v>197</v>
      </c>
      <c r="O82" s="58"/>
      <c r="P82" s="59"/>
      <c r="Q82" s="58"/>
      <c r="R82" s="58"/>
    </row>
    <row r="83" spans="1:18" ht="17" thickBot="1" x14ac:dyDescent="0.25">
      <c r="A83" s="419"/>
      <c r="B83" s="442"/>
      <c r="C83" s="443"/>
      <c r="D83" s="443"/>
      <c r="E83" s="444"/>
      <c r="F83" s="433"/>
      <c r="G83" s="434"/>
      <c r="H83" s="445" t="s">
        <v>216</v>
      </c>
      <c r="I83" s="446"/>
      <c r="J83" s="447"/>
      <c r="K83" s="54">
        <f>INDEX(P33:Q129,MATCH(H83,P33:P129,0),2)</f>
        <v>12</v>
      </c>
      <c r="L83" s="57" t="s">
        <v>199</v>
      </c>
      <c r="O83" s="58"/>
      <c r="P83" s="59"/>
      <c r="Q83" s="58"/>
      <c r="R83" s="58"/>
    </row>
    <row r="84" spans="1:18" ht="17" customHeight="1" thickBot="1" x14ac:dyDescent="0.25">
      <c r="A84" s="417">
        <v>16</v>
      </c>
      <c r="B84" s="420" t="s">
        <v>388</v>
      </c>
      <c r="C84" s="421"/>
      <c r="D84" s="421"/>
      <c r="E84" s="422"/>
      <c r="F84" s="429">
        <f>SUM(K84:K88)</f>
        <v>31</v>
      </c>
      <c r="G84" s="430"/>
      <c r="H84" s="435" t="s">
        <v>231</v>
      </c>
      <c r="I84" s="436"/>
      <c r="J84" s="437"/>
      <c r="K84" s="54">
        <f t="shared" ref="K84:K128" si="3">INDEX(P$14:Q$80,MATCH(H84,P$14:P$80,0),2)</f>
        <v>2</v>
      </c>
      <c r="L84" s="55" t="s">
        <v>167</v>
      </c>
      <c r="O84" s="58"/>
      <c r="P84" s="59"/>
      <c r="Q84" s="59"/>
      <c r="R84" s="58"/>
    </row>
    <row r="85" spans="1:18" ht="17" customHeight="1" thickBot="1" x14ac:dyDescent="0.25">
      <c r="A85" s="418"/>
      <c r="B85" s="423"/>
      <c r="C85" s="424"/>
      <c r="D85" s="424"/>
      <c r="E85" s="425"/>
      <c r="F85" s="431"/>
      <c r="G85" s="432"/>
      <c r="H85" s="448" t="s">
        <v>241</v>
      </c>
      <c r="I85" s="449"/>
      <c r="J85" s="450"/>
      <c r="K85" s="54">
        <f t="shared" si="3"/>
        <v>7</v>
      </c>
      <c r="L85" s="56" t="s">
        <v>193</v>
      </c>
      <c r="O85" s="58"/>
      <c r="P85" s="59"/>
      <c r="Q85" s="58"/>
      <c r="R85" s="58"/>
    </row>
    <row r="86" spans="1:18" ht="17" customHeight="1" thickBot="1" x14ac:dyDescent="0.25">
      <c r="A86" s="418"/>
      <c r="B86" s="426"/>
      <c r="C86" s="427"/>
      <c r="D86" s="427"/>
      <c r="E86" s="428"/>
      <c r="F86" s="431"/>
      <c r="G86" s="432"/>
      <c r="H86" s="448" t="s">
        <v>235</v>
      </c>
      <c r="I86" s="449"/>
      <c r="J86" s="450"/>
      <c r="K86" s="54">
        <f t="shared" si="3"/>
        <v>6</v>
      </c>
      <c r="L86" s="56" t="s">
        <v>195</v>
      </c>
      <c r="O86" s="58"/>
      <c r="P86" s="59"/>
      <c r="Q86" s="58"/>
      <c r="R86" s="58"/>
    </row>
    <row r="87" spans="1:18" ht="17" thickBot="1" x14ac:dyDescent="0.25">
      <c r="A87" s="418"/>
      <c r="B87" s="439" t="s">
        <v>370</v>
      </c>
      <c r="C87" s="440"/>
      <c r="D87" s="440"/>
      <c r="E87" s="441"/>
      <c r="F87" s="431"/>
      <c r="G87" s="432"/>
      <c r="H87" s="448" t="s">
        <v>196</v>
      </c>
      <c r="I87" s="449"/>
      <c r="J87" s="450"/>
      <c r="K87" s="54">
        <f t="shared" si="3"/>
        <v>4</v>
      </c>
      <c r="L87" s="56" t="s">
        <v>197</v>
      </c>
      <c r="O87" s="58"/>
      <c r="P87" s="59"/>
      <c r="Q87" s="58"/>
      <c r="R87" s="58"/>
    </row>
    <row r="88" spans="1:18" ht="17" thickBot="1" x14ac:dyDescent="0.25">
      <c r="A88" s="419"/>
      <c r="B88" s="442"/>
      <c r="C88" s="443"/>
      <c r="D88" s="443"/>
      <c r="E88" s="444"/>
      <c r="F88" s="433"/>
      <c r="G88" s="434"/>
      <c r="H88" s="445" t="s">
        <v>216</v>
      </c>
      <c r="I88" s="446"/>
      <c r="J88" s="447"/>
      <c r="K88" s="54">
        <f t="shared" si="3"/>
        <v>12</v>
      </c>
      <c r="L88" s="57" t="s">
        <v>199</v>
      </c>
      <c r="O88" s="58"/>
      <c r="P88" s="59"/>
      <c r="Q88" s="58"/>
      <c r="R88" s="58"/>
    </row>
    <row r="89" spans="1:18" ht="17" customHeight="1" thickBot="1" x14ac:dyDescent="0.25">
      <c r="A89" s="417">
        <v>17</v>
      </c>
      <c r="B89" s="420" t="s">
        <v>389</v>
      </c>
      <c r="C89" s="421"/>
      <c r="D89" s="421"/>
      <c r="E89" s="422"/>
      <c r="F89" s="429">
        <f>SUM(K89:K93)</f>
        <v>31</v>
      </c>
      <c r="G89" s="430"/>
      <c r="H89" s="435" t="s">
        <v>228</v>
      </c>
      <c r="I89" s="436"/>
      <c r="J89" s="437"/>
      <c r="K89" s="54">
        <f t="shared" si="3"/>
        <v>2</v>
      </c>
      <c r="L89" s="55" t="s">
        <v>167</v>
      </c>
      <c r="O89" s="58"/>
      <c r="P89" s="58"/>
      <c r="Q89" s="58"/>
      <c r="R89" s="58"/>
    </row>
    <row r="90" spans="1:18" ht="17" customHeight="1" thickBot="1" x14ac:dyDescent="0.25">
      <c r="A90" s="418"/>
      <c r="B90" s="423"/>
      <c r="C90" s="424"/>
      <c r="D90" s="424"/>
      <c r="E90" s="425"/>
      <c r="F90" s="431"/>
      <c r="G90" s="432"/>
      <c r="H90" s="448" t="s">
        <v>241</v>
      </c>
      <c r="I90" s="449"/>
      <c r="J90" s="450"/>
      <c r="K90" s="54">
        <f t="shared" si="3"/>
        <v>7</v>
      </c>
      <c r="L90" s="56" t="s">
        <v>193</v>
      </c>
      <c r="O90" s="58"/>
      <c r="P90" s="58"/>
      <c r="Q90" s="58"/>
      <c r="R90" s="58"/>
    </row>
    <row r="91" spans="1:18" ht="17" customHeight="1" thickBot="1" x14ac:dyDescent="0.25">
      <c r="A91" s="418"/>
      <c r="B91" s="426"/>
      <c r="C91" s="427"/>
      <c r="D91" s="427"/>
      <c r="E91" s="428"/>
      <c r="F91" s="431"/>
      <c r="G91" s="432"/>
      <c r="H91" s="448" t="s">
        <v>235</v>
      </c>
      <c r="I91" s="449"/>
      <c r="J91" s="450"/>
      <c r="K91" s="54">
        <f t="shared" si="3"/>
        <v>6</v>
      </c>
      <c r="L91" s="56" t="s">
        <v>195</v>
      </c>
      <c r="O91" s="58"/>
      <c r="P91" s="59"/>
      <c r="Q91" s="59"/>
      <c r="R91" s="58"/>
    </row>
    <row r="92" spans="1:18" ht="17" thickBot="1" x14ac:dyDescent="0.25">
      <c r="A92" s="418"/>
      <c r="B92" s="439" t="s">
        <v>235</v>
      </c>
      <c r="C92" s="440"/>
      <c r="D92" s="440"/>
      <c r="E92" s="441"/>
      <c r="F92" s="431"/>
      <c r="G92" s="432"/>
      <c r="H92" s="448" t="s">
        <v>196</v>
      </c>
      <c r="I92" s="449"/>
      <c r="J92" s="450"/>
      <c r="K92" s="54">
        <f t="shared" si="3"/>
        <v>4</v>
      </c>
      <c r="L92" s="56" t="s">
        <v>197</v>
      </c>
      <c r="O92" s="58"/>
      <c r="P92" s="59"/>
      <c r="Q92" s="59"/>
      <c r="R92" s="58"/>
    </row>
    <row r="93" spans="1:18" ht="17" thickBot="1" x14ac:dyDescent="0.25">
      <c r="A93" s="419"/>
      <c r="B93" s="442"/>
      <c r="C93" s="443"/>
      <c r="D93" s="443"/>
      <c r="E93" s="444"/>
      <c r="F93" s="433"/>
      <c r="G93" s="434"/>
      <c r="H93" s="445" t="s">
        <v>216</v>
      </c>
      <c r="I93" s="446"/>
      <c r="J93" s="447"/>
      <c r="K93" s="54">
        <f t="shared" si="3"/>
        <v>12</v>
      </c>
      <c r="L93" s="57" t="s">
        <v>199</v>
      </c>
      <c r="O93" s="58"/>
      <c r="P93" s="59"/>
      <c r="Q93" s="59"/>
      <c r="R93" s="58"/>
    </row>
    <row r="94" spans="1:18" ht="17" customHeight="1" thickBot="1" x14ac:dyDescent="0.25">
      <c r="A94" s="417">
        <v>18</v>
      </c>
      <c r="B94" s="420" t="s">
        <v>390</v>
      </c>
      <c r="C94" s="421"/>
      <c r="D94" s="421"/>
      <c r="E94" s="422"/>
      <c r="F94" s="429">
        <f>SUM(K94:K98)</f>
        <v>31</v>
      </c>
      <c r="G94" s="430"/>
      <c r="H94" s="435" t="s">
        <v>191</v>
      </c>
      <c r="I94" s="436"/>
      <c r="J94" s="437"/>
      <c r="K94" s="54">
        <f t="shared" si="3"/>
        <v>1</v>
      </c>
      <c r="L94" s="55" t="s">
        <v>167</v>
      </c>
    </row>
    <row r="95" spans="1:18" ht="17" customHeight="1" thickBot="1" x14ac:dyDescent="0.25">
      <c r="A95" s="418"/>
      <c r="B95" s="423"/>
      <c r="C95" s="424"/>
      <c r="D95" s="424"/>
      <c r="E95" s="425"/>
      <c r="F95" s="431"/>
      <c r="G95" s="432"/>
      <c r="H95" s="448" t="s">
        <v>225</v>
      </c>
      <c r="I95" s="449"/>
      <c r="J95" s="450"/>
      <c r="K95" s="54">
        <f t="shared" si="3"/>
        <v>1</v>
      </c>
      <c r="L95" s="56" t="s">
        <v>193</v>
      </c>
    </row>
    <row r="96" spans="1:18" ht="17" customHeight="1" thickBot="1" x14ac:dyDescent="0.25">
      <c r="A96" s="418"/>
      <c r="B96" s="426"/>
      <c r="C96" s="427"/>
      <c r="D96" s="427"/>
      <c r="E96" s="428"/>
      <c r="F96" s="431"/>
      <c r="G96" s="432"/>
      <c r="H96" s="448" t="s">
        <v>235</v>
      </c>
      <c r="I96" s="449"/>
      <c r="J96" s="450"/>
      <c r="K96" s="54">
        <f t="shared" si="3"/>
        <v>6</v>
      </c>
      <c r="L96" s="56" t="s">
        <v>195</v>
      </c>
    </row>
    <row r="97" spans="1:18" ht="17" thickBot="1" x14ac:dyDescent="0.25">
      <c r="A97" s="418"/>
      <c r="B97" s="439" t="s">
        <v>228</v>
      </c>
      <c r="C97" s="440"/>
      <c r="D97" s="440"/>
      <c r="E97" s="441"/>
      <c r="F97" s="431"/>
      <c r="G97" s="432"/>
      <c r="H97" s="448" t="s">
        <v>196</v>
      </c>
      <c r="I97" s="449"/>
      <c r="J97" s="450"/>
      <c r="K97" s="54">
        <f t="shared" si="3"/>
        <v>4</v>
      </c>
      <c r="L97" s="56" t="s">
        <v>197</v>
      </c>
    </row>
    <row r="98" spans="1:18" ht="17" thickBot="1" x14ac:dyDescent="0.25">
      <c r="A98" s="419"/>
      <c r="B98" s="442"/>
      <c r="C98" s="443"/>
      <c r="D98" s="443"/>
      <c r="E98" s="444"/>
      <c r="F98" s="433"/>
      <c r="G98" s="434"/>
      <c r="H98" s="445" t="s">
        <v>214</v>
      </c>
      <c r="I98" s="446"/>
      <c r="J98" s="447"/>
      <c r="K98" s="54">
        <f t="shared" si="3"/>
        <v>19</v>
      </c>
      <c r="L98" s="57" t="s">
        <v>199</v>
      </c>
      <c r="O98" s="58"/>
      <c r="P98" s="58"/>
      <c r="Q98" s="58"/>
      <c r="R98" s="58"/>
    </row>
    <row r="99" spans="1:18" ht="17" customHeight="1" thickBot="1" x14ac:dyDescent="0.25">
      <c r="A99" s="417">
        <v>19</v>
      </c>
      <c r="B99" s="420" t="s">
        <v>391</v>
      </c>
      <c r="C99" s="421"/>
      <c r="D99" s="421"/>
      <c r="E99" s="422"/>
      <c r="F99" s="429">
        <f>SUM(K99:K103)</f>
        <v>32</v>
      </c>
      <c r="G99" s="430"/>
      <c r="H99" s="435" t="s">
        <v>217</v>
      </c>
      <c r="I99" s="436"/>
      <c r="J99" s="437"/>
      <c r="K99" s="54">
        <f t="shared" si="3"/>
        <v>9</v>
      </c>
      <c r="L99" s="55" t="s">
        <v>167</v>
      </c>
      <c r="O99" s="58"/>
      <c r="P99" s="58"/>
      <c r="Q99" s="58"/>
      <c r="R99" s="58"/>
    </row>
    <row r="100" spans="1:18" ht="17" customHeight="1" thickBot="1" x14ac:dyDescent="0.25">
      <c r="A100" s="418"/>
      <c r="B100" s="423"/>
      <c r="C100" s="424"/>
      <c r="D100" s="424"/>
      <c r="E100" s="425"/>
      <c r="F100" s="431"/>
      <c r="G100" s="432"/>
      <c r="H100" s="448" t="s">
        <v>240</v>
      </c>
      <c r="I100" s="449"/>
      <c r="J100" s="450"/>
      <c r="K100" s="54">
        <f t="shared" si="3"/>
        <v>5</v>
      </c>
      <c r="L100" s="56" t="s">
        <v>193</v>
      </c>
      <c r="O100" s="58"/>
      <c r="P100" s="58"/>
      <c r="Q100" s="58"/>
      <c r="R100" s="58"/>
    </row>
    <row r="101" spans="1:18" ht="17" customHeight="1" thickBot="1" x14ac:dyDescent="0.25">
      <c r="A101" s="418"/>
      <c r="B101" s="426"/>
      <c r="C101" s="427"/>
      <c r="D101" s="427"/>
      <c r="E101" s="428"/>
      <c r="F101" s="431"/>
      <c r="G101" s="432"/>
      <c r="H101" s="448" t="s">
        <v>242</v>
      </c>
      <c r="I101" s="449"/>
      <c r="J101" s="450"/>
      <c r="K101" s="54">
        <f t="shared" si="3"/>
        <v>12</v>
      </c>
      <c r="L101" s="56" t="s">
        <v>195</v>
      </c>
      <c r="O101" s="58"/>
      <c r="P101" s="59"/>
      <c r="Q101" s="59"/>
      <c r="R101" s="58"/>
    </row>
    <row r="102" spans="1:18" ht="17" thickBot="1" x14ac:dyDescent="0.25">
      <c r="A102" s="418"/>
      <c r="B102" s="439" t="s">
        <v>392</v>
      </c>
      <c r="C102" s="440"/>
      <c r="D102" s="440"/>
      <c r="E102" s="441"/>
      <c r="F102" s="431"/>
      <c r="G102" s="432"/>
      <c r="H102" s="448" t="s">
        <v>196</v>
      </c>
      <c r="I102" s="449"/>
      <c r="J102" s="450"/>
      <c r="K102" s="54">
        <f t="shared" si="3"/>
        <v>4</v>
      </c>
      <c r="L102" s="56" t="s">
        <v>197</v>
      </c>
      <c r="O102" s="58"/>
      <c r="P102" s="59"/>
      <c r="Q102" s="59"/>
      <c r="R102" s="58"/>
    </row>
    <row r="103" spans="1:18" ht="17" thickBot="1" x14ac:dyDescent="0.25">
      <c r="A103" s="419"/>
      <c r="B103" s="442"/>
      <c r="C103" s="443"/>
      <c r="D103" s="443"/>
      <c r="E103" s="444"/>
      <c r="F103" s="433"/>
      <c r="G103" s="434"/>
      <c r="H103" s="445" t="s">
        <v>198</v>
      </c>
      <c r="I103" s="446"/>
      <c r="J103" s="447"/>
      <c r="K103" s="54">
        <f t="shared" si="3"/>
        <v>2</v>
      </c>
      <c r="L103" s="57" t="s">
        <v>199</v>
      </c>
      <c r="O103" s="58"/>
      <c r="P103" s="59"/>
      <c r="Q103" s="59"/>
      <c r="R103" s="58"/>
    </row>
    <row r="104" spans="1:18" ht="17" customHeight="1" thickBot="1" x14ac:dyDescent="0.25">
      <c r="A104" s="417">
        <v>20</v>
      </c>
      <c r="B104" s="420" t="s">
        <v>393</v>
      </c>
      <c r="C104" s="421"/>
      <c r="D104" s="421"/>
      <c r="E104" s="422"/>
      <c r="F104" s="429">
        <f>SUM(K104:K108)</f>
        <v>32</v>
      </c>
      <c r="G104" s="430"/>
      <c r="H104" s="435" t="s">
        <v>191</v>
      </c>
      <c r="I104" s="436"/>
      <c r="J104" s="437"/>
      <c r="K104" s="54">
        <f t="shared" si="3"/>
        <v>1</v>
      </c>
      <c r="L104" s="55" t="s">
        <v>167</v>
      </c>
      <c r="O104" s="58"/>
      <c r="P104" s="58"/>
      <c r="Q104" s="58"/>
      <c r="R104" s="58"/>
    </row>
    <row r="105" spans="1:18" ht="17" customHeight="1" thickBot="1" x14ac:dyDescent="0.25">
      <c r="A105" s="418"/>
      <c r="B105" s="423"/>
      <c r="C105" s="424"/>
      <c r="D105" s="424"/>
      <c r="E105" s="425"/>
      <c r="F105" s="431"/>
      <c r="G105" s="432"/>
      <c r="H105" s="448" t="s">
        <v>225</v>
      </c>
      <c r="I105" s="449"/>
      <c r="J105" s="450"/>
      <c r="K105" s="54">
        <f t="shared" si="3"/>
        <v>1</v>
      </c>
      <c r="L105" s="56" t="s">
        <v>193</v>
      </c>
      <c r="O105" s="58"/>
      <c r="P105" s="58"/>
      <c r="Q105" s="58"/>
      <c r="R105" s="58"/>
    </row>
    <row r="106" spans="1:18" ht="17" customHeight="1" thickBot="1" x14ac:dyDescent="0.25">
      <c r="A106" s="418"/>
      <c r="B106" s="426"/>
      <c r="C106" s="427"/>
      <c r="D106" s="427"/>
      <c r="E106" s="428"/>
      <c r="F106" s="431"/>
      <c r="G106" s="432"/>
      <c r="H106" s="448" t="s">
        <v>235</v>
      </c>
      <c r="I106" s="449"/>
      <c r="J106" s="450"/>
      <c r="K106" s="54">
        <f t="shared" si="3"/>
        <v>6</v>
      </c>
      <c r="L106" s="56" t="s">
        <v>195</v>
      </c>
      <c r="O106" s="58"/>
      <c r="P106" s="59"/>
      <c r="Q106" s="59"/>
      <c r="R106" s="58"/>
    </row>
    <row r="107" spans="1:18" ht="17" thickBot="1" x14ac:dyDescent="0.25">
      <c r="A107" s="418"/>
      <c r="B107" s="439" t="s">
        <v>394</v>
      </c>
      <c r="C107" s="440"/>
      <c r="D107" s="440"/>
      <c r="E107" s="441"/>
      <c r="F107" s="431"/>
      <c r="G107" s="432"/>
      <c r="H107" s="448" t="s">
        <v>223</v>
      </c>
      <c r="I107" s="449"/>
      <c r="J107" s="450"/>
      <c r="K107" s="54">
        <f t="shared" si="3"/>
        <v>5</v>
      </c>
      <c r="L107" s="56" t="s">
        <v>197</v>
      </c>
      <c r="O107" s="58"/>
      <c r="P107" s="59"/>
      <c r="Q107" s="59"/>
      <c r="R107" s="58"/>
    </row>
    <row r="108" spans="1:18" ht="17" thickBot="1" x14ac:dyDescent="0.25">
      <c r="A108" s="419"/>
      <c r="B108" s="442"/>
      <c r="C108" s="443"/>
      <c r="D108" s="443"/>
      <c r="E108" s="444"/>
      <c r="F108" s="433"/>
      <c r="G108" s="434"/>
      <c r="H108" s="445" t="s">
        <v>214</v>
      </c>
      <c r="I108" s="446"/>
      <c r="J108" s="447"/>
      <c r="K108" s="54">
        <f t="shared" si="3"/>
        <v>19</v>
      </c>
      <c r="L108" s="57" t="s">
        <v>199</v>
      </c>
      <c r="O108" s="58"/>
      <c r="P108" s="59"/>
      <c r="Q108" s="59"/>
      <c r="R108" s="58"/>
    </row>
    <row r="109" spans="1:18" ht="17" customHeight="1" thickBot="1" x14ac:dyDescent="0.25">
      <c r="A109" s="417">
        <v>21</v>
      </c>
      <c r="B109" s="420" t="s">
        <v>395</v>
      </c>
      <c r="C109" s="421"/>
      <c r="D109" s="421"/>
      <c r="E109" s="422"/>
      <c r="F109" s="429">
        <f>SUM(K109:K113)</f>
        <v>32</v>
      </c>
      <c r="G109" s="430"/>
      <c r="H109" s="435" t="s">
        <v>191</v>
      </c>
      <c r="I109" s="436"/>
      <c r="J109" s="437"/>
      <c r="K109" s="54">
        <f t="shared" si="3"/>
        <v>1</v>
      </c>
      <c r="L109" s="55" t="s">
        <v>167</v>
      </c>
    </row>
    <row r="110" spans="1:18" ht="17" customHeight="1" thickBot="1" x14ac:dyDescent="0.25">
      <c r="A110" s="418"/>
      <c r="B110" s="423"/>
      <c r="C110" s="424"/>
      <c r="D110" s="424"/>
      <c r="E110" s="425"/>
      <c r="F110" s="431"/>
      <c r="G110" s="432"/>
      <c r="H110" s="448" t="s">
        <v>221</v>
      </c>
      <c r="I110" s="449"/>
      <c r="J110" s="450"/>
      <c r="K110" s="54">
        <f t="shared" si="3"/>
        <v>9</v>
      </c>
      <c r="L110" s="56" t="s">
        <v>193</v>
      </c>
    </row>
    <row r="111" spans="1:18" ht="17" customHeight="1" thickBot="1" x14ac:dyDescent="0.25">
      <c r="A111" s="418"/>
      <c r="B111" s="426"/>
      <c r="C111" s="427"/>
      <c r="D111" s="427"/>
      <c r="E111" s="428"/>
      <c r="F111" s="431"/>
      <c r="G111" s="432"/>
      <c r="H111" s="448" t="s">
        <v>232</v>
      </c>
      <c r="I111" s="449"/>
      <c r="J111" s="450"/>
      <c r="K111" s="54">
        <f t="shared" si="3"/>
        <v>5</v>
      </c>
      <c r="L111" s="56" t="s">
        <v>195</v>
      </c>
    </row>
    <row r="112" spans="1:18" ht="17" thickBot="1" x14ac:dyDescent="0.25">
      <c r="A112" s="418"/>
      <c r="B112" s="439" t="s">
        <v>396</v>
      </c>
      <c r="C112" s="440"/>
      <c r="D112" s="440"/>
      <c r="E112" s="441"/>
      <c r="F112" s="431"/>
      <c r="G112" s="432"/>
      <c r="H112" s="448" t="s">
        <v>223</v>
      </c>
      <c r="I112" s="449"/>
      <c r="J112" s="450"/>
      <c r="K112" s="54">
        <f t="shared" si="3"/>
        <v>5</v>
      </c>
      <c r="L112" s="56" t="s">
        <v>197</v>
      </c>
    </row>
    <row r="113" spans="1:18" ht="17" thickBot="1" x14ac:dyDescent="0.25">
      <c r="A113" s="419"/>
      <c r="B113" s="442"/>
      <c r="C113" s="443"/>
      <c r="D113" s="443"/>
      <c r="E113" s="444"/>
      <c r="F113" s="433"/>
      <c r="G113" s="434"/>
      <c r="H113" s="445" t="s">
        <v>216</v>
      </c>
      <c r="I113" s="446"/>
      <c r="J113" s="447"/>
      <c r="K113" s="54">
        <f t="shared" si="3"/>
        <v>12</v>
      </c>
      <c r="L113" s="57" t="s">
        <v>199</v>
      </c>
      <c r="O113" s="58"/>
      <c r="P113" s="58"/>
      <c r="Q113" s="58"/>
      <c r="R113" s="58"/>
    </row>
    <row r="114" spans="1:18" ht="17" customHeight="1" thickBot="1" x14ac:dyDescent="0.25">
      <c r="A114" s="417">
        <v>22</v>
      </c>
      <c r="B114" s="420" t="s">
        <v>397</v>
      </c>
      <c r="C114" s="421"/>
      <c r="D114" s="421"/>
      <c r="E114" s="422"/>
      <c r="F114" s="429">
        <f>SUM(K114:K118)</f>
        <v>34</v>
      </c>
      <c r="G114" s="430"/>
      <c r="H114" s="435" t="s">
        <v>231</v>
      </c>
      <c r="I114" s="436"/>
      <c r="J114" s="437"/>
      <c r="K114" s="54">
        <f t="shared" si="3"/>
        <v>2</v>
      </c>
      <c r="L114" s="55" t="s">
        <v>167</v>
      </c>
      <c r="O114" s="58"/>
      <c r="P114" s="59"/>
      <c r="Q114" s="59"/>
      <c r="R114" s="58"/>
    </row>
    <row r="115" spans="1:18" ht="17" customHeight="1" thickBot="1" x14ac:dyDescent="0.25">
      <c r="A115" s="418"/>
      <c r="B115" s="423"/>
      <c r="C115" s="424"/>
      <c r="D115" s="424"/>
      <c r="E115" s="425"/>
      <c r="F115" s="431"/>
      <c r="G115" s="432"/>
      <c r="H115" s="448" t="s">
        <v>218</v>
      </c>
      <c r="I115" s="449"/>
      <c r="J115" s="450"/>
      <c r="K115" s="54">
        <f t="shared" si="3"/>
        <v>10</v>
      </c>
      <c r="L115" s="56" t="s">
        <v>193</v>
      </c>
      <c r="O115" s="58"/>
      <c r="P115" s="59"/>
      <c r="Q115" s="58"/>
      <c r="R115" s="58"/>
    </row>
    <row r="116" spans="1:18" ht="17" customHeight="1" thickBot="1" x14ac:dyDescent="0.25">
      <c r="A116" s="418"/>
      <c r="B116" s="426"/>
      <c r="C116" s="427"/>
      <c r="D116" s="427"/>
      <c r="E116" s="428"/>
      <c r="F116" s="431"/>
      <c r="G116" s="432"/>
      <c r="H116" s="448" t="s">
        <v>235</v>
      </c>
      <c r="I116" s="449"/>
      <c r="J116" s="450"/>
      <c r="K116" s="54">
        <f t="shared" si="3"/>
        <v>6</v>
      </c>
      <c r="L116" s="56" t="s">
        <v>195</v>
      </c>
      <c r="O116" s="58"/>
      <c r="P116" s="59"/>
      <c r="Q116" s="58"/>
      <c r="R116" s="58"/>
    </row>
    <row r="117" spans="1:18" ht="17" thickBot="1" x14ac:dyDescent="0.25">
      <c r="A117" s="418"/>
      <c r="B117" s="439" t="s">
        <v>226</v>
      </c>
      <c r="C117" s="440"/>
      <c r="D117" s="440"/>
      <c r="E117" s="441"/>
      <c r="F117" s="431"/>
      <c r="G117" s="432"/>
      <c r="H117" s="448" t="s">
        <v>196</v>
      </c>
      <c r="I117" s="449"/>
      <c r="J117" s="450"/>
      <c r="K117" s="54">
        <f t="shared" si="3"/>
        <v>4</v>
      </c>
      <c r="L117" s="56" t="s">
        <v>197</v>
      </c>
      <c r="O117" s="58"/>
      <c r="P117" s="59"/>
      <c r="Q117" s="58"/>
      <c r="R117" s="58"/>
    </row>
    <row r="118" spans="1:18" ht="17" thickBot="1" x14ac:dyDescent="0.25">
      <c r="A118" s="419"/>
      <c r="B118" s="442"/>
      <c r="C118" s="443"/>
      <c r="D118" s="443"/>
      <c r="E118" s="444"/>
      <c r="F118" s="433"/>
      <c r="G118" s="434"/>
      <c r="H118" s="445" t="s">
        <v>216</v>
      </c>
      <c r="I118" s="446"/>
      <c r="J118" s="447"/>
      <c r="K118" s="54">
        <f t="shared" si="3"/>
        <v>12</v>
      </c>
      <c r="L118" s="57" t="s">
        <v>199</v>
      </c>
      <c r="O118" s="58"/>
      <c r="P118" s="59"/>
      <c r="Q118" s="58"/>
      <c r="R118" s="58"/>
    </row>
    <row r="119" spans="1:18" ht="17" customHeight="1" thickBot="1" x14ac:dyDescent="0.25">
      <c r="A119" s="417">
        <v>23</v>
      </c>
      <c r="B119" s="420" t="s">
        <v>398</v>
      </c>
      <c r="C119" s="421"/>
      <c r="D119" s="421"/>
      <c r="E119" s="422"/>
      <c r="F119" s="429">
        <f>SUM(K119:K123)</f>
        <v>36</v>
      </c>
      <c r="G119" s="430"/>
      <c r="H119" s="435" t="s">
        <v>228</v>
      </c>
      <c r="I119" s="436"/>
      <c r="J119" s="437"/>
      <c r="K119" s="54">
        <f t="shared" si="3"/>
        <v>2</v>
      </c>
      <c r="L119" s="55" t="s">
        <v>167</v>
      </c>
    </row>
    <row r="120" spans="1:18" ht="17" customHeight="1" thickBot="1" x14ac:dyDescent="0.25">
      <c r="A120" s="418"/>
      <c r="B120" s="423"/>
      <c r="C120" s="424"/>
      <c r="D120" s="424"/>
      <c r="E120" s="425"/>
      <c r="F120" s="431"/>
      <c r="G120" s="432"/>
      <c r="H120" s="448" t="s">
        <v>241</v>
      </c>
      <c r="I120" s="449"/>
      <c r="J120" s="450"/>
      <c r="K120" s="54">
        <f t="shared" si="3"/>
        <v>7</v>
      </c>
      <c r="L120" s="56" t="s">
        <v>193</v>
      </c>
    </row>
    <row r="121" spans="1:18" ht="17" customHeight="1" thickBot="1" x14ac:dyDescent="0.25">
      <c r="A121" s="418"/>
      <c r="B121" s="426"/>
      <c r="C121" s="427"/>
      <c r="D121" s="427"/>
      <c r="E121" s="428"/>
      <c r="F121" s="431"/>
      <c r="G121" s="432"/>
      <c r="H121" s="448" t="s">
        <v>230</v>
      </c>
      <c r="I121" s="449"/>
      <c r="J121" s="450"/>
      <c r="K121" s="54">
        <f t="shared" si="3"/>
        <v>11</v>
      </c>
      <c r="L121" s="56" t="s">
        <v>195</v>
      </c>
    </row>
    <row r="122" spans="1:18" ht="17" thickBot="1" x14ac:dyDescent="0.25">
      <c r="A122" s="418"/>
      <c r="B122" s="439" t="s">
        <v>230</v>
      </c>
      <c r="C122" s="440"/>
      <c r="D122" s="440"/>
      <c r="E122" s="441"/>
      <c r="F122" s="431"/>
      <c r="G122" s="432"/>
      <c r="H122" s="448" t="s">
        <v>196</v>
      </c>
      <c r="I122" s="449"/>
      <c r="J122" s="450"/>
      <c r="K122" s="54">
        <f t="shared" si="3"/>
        <v>4</v>
      </c>
      <c r="L122" s="56" t="s">
        <v>197</v>
      </c>
    </row>
    <row r="123" spans="1:18" ht="17" thickBot="1" x14ac:dyDescent="0.25">
      <c r="A123" s="419"/>
      <c r="B123" s="442"/>
      <c r="C123" s="443"/>
      <c r="D123" s="443"/>
      <c r="E123" s="444"/>
      <c r="F123" s="433"/>
      <c r="G123" s="434"/>
      <c r="H123" s="445" t="s">
        <v>216</v>
      </c>
      <c r="I123" s="446"/>
      <c r="J123" s="447"/>
      <c r="K123" s="54">
        <f t="shared" si="3"/>
        <v>12</v>
      </c>
      <c r="L123" s="57" t="s">
        <v>199</v>
      </c>
      <c r="O123" s="58"/>
      <c r="P123" s="58"/>
      <c r="Q123" s="58"/>
      <c r="R123" s="58"/>
    </row>
    <row r="124" spans="1:18" ht="17" customHeight="1" thickBot="1" x14ac:dyDescent="0.25">
      <c r="A124" s="417">
        <v>24</v>
      </c>
      <c r="B124" s="420" t="s">
        <v>368</v>
      </c>
      <c r="C124" s="421"/>
      <c r="D124" s="421"/>
      <c r="E124" s="422"/>
      <c r="F124" s="429">
        <f>SUM(K124:K128)</f>
        <v>36</v>
      </c>
      <c r="G124" s="430"/>
      <c r="H124" s="435" t="s">
        <v>228</v>
      </c>
      <c r="I124" s="436"/>
      <c r="J124" s="437"/>
      <c r="K124" s="54">
        <f t="shared" si="3"/>
        <v>2</v>
      </c>
      <c r="L124" s="55" t="s">
        <v>167</v>
      </c>
    </row>
    <row r="125" spans="1:18" ht="17" customHeight="1" thickBot="1" x14ac:dyDescent="0.25">
      <c r="A125" s="418"/>
      <c r="B125" s="423"/>
      <c r="C125" s="424"/>
      <c r="D125" s="424"/>
      <c r="E125" s="425"/>
      <c r="F125" s="431"/>
      <c r="G125" s="432"/>
      <c r="H125" s="448" t="s">
        <v>192</v>
      </c>
      <c r="I125" s="449"/>
      <c r="J125" s="450"/>
      <c r="K125" s="54">
        <f t="shared" si="3"/>
        <v>8</v>
      </c>
      <c r="L125" s="56" t="s">
        <v>193</v>
      </c>
    </row>
    <row r="126" spans="1:18" ht="17" customHeight="1" thickBot="1" x14ac:dyDescent="0.25">
      <c r="A126" s="418"/>
      <c r="B126" s="426"/>
      <c r="C126" s="427"/>
      <c r="D126" s="427"/>
      <c r="E126" s="428"/>
      <c r="F126" s="431"/>
      <c r="G126" s="432"/>
      <c r="H126" s="448" t="s">
        <v>232</v>
      </c>
      <c r="I126" s="449"/>
      <c r="J126" s="450"/>
      <c r="K126" s="54">
        <f t="shared" si="3"/>
        <v>5</v>
      </c>
      <c r="L126" s="56" t="s">
        <v>195</v>
      </c>
    </row>
    <row r="127" spans="1:18" ht="17" thickBot="1" x14ac:dyDescent="0.25">
      <c r="A127" s="418"/>
      <c r="B127" s="439" t="s">
        <v>219</v>
      </c>
      <c r="C127" s="440"/>
      <c r="D127" s="440"/>
      <c r="E127" s="441"/>
      <c r="F127" s="431"/>
      <c r="G127" s="432"/>
      <c r="H127" s="448" t="s">
        <v>219</v>
      </c>
      <c r="I127" s="449"/>
      <c r="J127" s="450"/>
      <c r="K127" s="54">
        <f t="shared" si="3"/>
        <v>9</v>
      </c>
      <c r="L127" s="56" t="s">
        <v>197</v>
      </c>
    </row>
    <row r="128" spans="1:18" ht="17" thickBot="1" x14ac:dyDescent="0.25">
      <c r="A128" s="419"/>
      <c r="B128" s="442"/>
      <c r="C128" s="443"/>
      <c r="D128" s="443"/>
      <c r="E128" s="444"/>
      <c r="F128" s="433"/>
      <c r="G128" s="434"/>
      <c r="H128" s="445" t="s">
        <v>216</v>
      </c>
      <c r="I128" s="446"/>
      <c r="J128" s="447"/>
      <c r="K128" s="54">
        <f t="shared" si="3"/>
        <v>12</v>
      </c>
      <c r="L128" s="57" t="s">
        <v>199</v>
      </c>
      <c r="O128" s="58"/>
      <c r="P128" s="58"/>
      <c r="Q128" s="58"/>
      <c r="R128" s="58"/>
    </row>
    <row r="129" spans="1:18" ht="17" customHeight="1" thickBot="1" x14ac:dyDescent="0.25">
      <c r="A129" s="417">
        <v>25</v>
      </c>
      <c r="B129" s="420" t="s">
        <v>399</v>
      </c>
      <c r="C129" s="421"/>
      <c r="D129" s="421"/>
      <c r="E129" s="422"/>
      <c r="F129" s="429">
        <f>SUM(K129:K133)</f>
        <v>37</v>
      </c>
      <c r="G129" s="430"/>
      <c r="H129" s="435" t="s">
        <v>228</v>
      </c>
      <c r="I129" s="436"/>
      <c r="J129" s="437"/>
      <c r="K129" s="54">
        <v>2</v>
      </c>
      <c r="L129" s="55" t="s">
        <v>167</v>
      </c>
    </row>
    <row r="130" spans="1:18" ht="17" customHeight="1" thickBot="1" x14ac:dyDescent="0.25">
      <c r="A130" s="418"/>
      <c r="B130" s="423"/>
      <c r="C130" s="424"/>
      <c r="D130" s="424"/>
      <c r="E130" s="425"/>
      <c r="F130" s="431"/>
      <c r="G130" s="432"/>
      <c r="H130" s="448" t="s">
        <v>192</v>
      </c>
      <c r="I130" s="449"/>
      <c r="J130" s="450"/>
      <c r="K130" s="54">
        <v>8</v>
      </c>
      <c r="L130" s="56" t="s">
        <v>193</v>
      </c>
    </row>
    <row r="131" spans="1:18" ht="17" customHeight="1" thickBot="1" x14ac:dyDescent="0.25">
      <c r="A131" s="418"/>
      <c r="B131" s="426"/>
      <c r="C131" s="427"/>
      <c r="D131" s="427"/>
      <c r="E131" s="428"/>
      <c r="F131" s="431"/>
      <c r="G131" s="432"/>
      <c r="H131" s="448" t="s">
        <v>230</v>
      </c>
      <c r="I131" s="449"/>
      <c r="J131" s="450"/>
      <c r="K131" s="54">
        <v>11</v>
      </c>
      <c r="L131" s="56" t="s">
        <v>195</v>
      </c>
    </row>
    <row r="132" spans="1:18" ht="17" thickBot="1" x14ac:dyDescent="0.25">
      <c r="A132" s="418"/>
      <c r="B132" s="439" t="s">
        <v>217</v>
      </c>
      <c r="C132" s="440"/>
      <c r="D132" s="440"/>
      <c r="E132" s="441"/>
      <c r="F132" s="431"/>
      <c r="G132" s="432"/>
      <c r="H132" s="448" t="s">
        <v>196</v>
      </c>
      <c r="I132" s="449"/>
      <c r="J132" s="450"/>
      <c r="K132" s="54">
        <f>INDEX(P52:Q68,MATCH(H132,P52:P68,0),2)</f>
        <v>4</v>
      </c>
      <c r="L132" s="56" t="s">
        <v>197</v>
      </c>
    </row>
    <row r="133" spans="1:18" ht="17" thickBot="1" x14ac:dyDescent="0.25">
      <c r="A133" s="419"/>
      <c r="B133" s="442"/>
      <c r="C133" s="443"/>
      <c r="D133" s="443"/>
      <c r="E133" s="444"/>
      <c r="F133" s="433"/>
      <c r="G133" s="434"/>
      <c r="H133" s="445" t="s">
        <v>216</v>
      </c>
      <c r="I133" s="446"/>
      <c r="J133" s="447"/>
      <c r="K133" s="54">
        <v>12</v>
      </c>
      <c r="L133" s="57" t="s">
        <v>199</v>
      </c>
      <c r="O133" s="58"/>
      <c r="P133" s="58"/>
      <c r="Q133" s="58"/>
      <c r="R133" s="58"/>
    </row>
    <row r="134" spans="1:18" ht="17" customHeight="1" thickBot="1" x14ac:dyDescent="0.25">
      <c r="A134" s="417">
        <v>26</v>
      </c>
      <c r="B134" s="420" t="s">
        <v>400</v>
      </c>
      <c r="C134" s="421"/>
      <c r="D134" s="421"/>
      <c r="E134" s="422"/>
      <c r="F134" s="429">
        <f>SUM(K134:K138)</f>
        <v>38</v>
      </c>
      <c r="G134" s="430"/>
      <c r="H134" s="435" t="s">
        <v>228</v>
      </c>
      <c r="I134" s="436"/>
      <c r="J134" s="437"/>
      <c r="K134" s="54">
        <f t="shared" ref="K134:K164" si="4">INDEX(P$14:Q$80,MATCH(H134,P$14:P$80,0),2)</f>
        <v>2</v>
      </c>
      <c r="L134" s="55" t="s">
        <v>167</v>
      </c>
      <c r="O134" s="58"/>
      <c r="P134" s="59"/>
      <c r="Q134" s="59"/>
      <c r="R134" s="58"/>
    </row>
    <row r="135" spans="1:18" ht="17" customHeight="1" thickBot="1" x14ac:dyDescent="0.25">
      <c r="A135" s="418"/>
      <c r="B135" s="423"/>
      <c r="C135" s="424"/>
      <c r="D135" s="424"/>
      <c r="E135" s="425"/>
      <c r="F135" s="431"/>
      <c r="G135" s="432"/>
      <c r="H135" s="448" t="s">
        <v>192</v>
      </c>
      <c r="I135" s="449"/>
      <c r="J135" s="450"/>
      <c r="K135" s="54">
        <f t="shared" si="4"/>
        <v>8</v>
      </c>
      <c r="L135" s="56" t="s">
        <v>193</v>
      </c>
      <c r="O135" s="58"/>
      <c r="P135" s="59"/>
      <c r="Q135" s="58"/>
      <c r="R135" s="58"/>
    </row>
    <row r="136" spans="1:18" ht="17" customHeight="1" thickBot="1" x14ac:dyDescent="0.25">
      <c r="A136" s="418"/>
      <c r="B136" s="426"/>
      <c r="C136" s="427"/>
      <c r="D136" s="427"/>
      <c r="E136" s="428"/>
      <c r="F136" s="431"/>
      <c r="G136" s="432"/>
      <c r="H136" s="448" t="s">
        <v>242</v>
      </c>
      <c r="I136" s="449"/>
      <c r="J136" s="450"/>
      <c r="K136" s="54">
        <f t="shared" si="4"/>
        <v>12</v>
      </c>
      <c r="L136" s="56" t="s">
        <v>195</v>
      </c>
      <c r="O136" s="58"/>
      <c r="P136" s="59"/>
      <c r="Q136" s="58"/>
      <c r="R136" s="58"/>
    </row>
    <row r="137" spans="1:18" ht="17" thickBot="1" x14ac:dyDescent="0.25">
      <c r="A137" s="418"/>
      <c r="B137" s="439" t="s">
        <v>192</v>
      </c>
      <c r="C137" s="440"/>
      <c r="D137" s="440"/>
      <c r="E137" s="441"/>
      <c r="F137" s="431"/>
      <c r="G137" s="432"/>
      <c r="H137" s="448" t="s">
        <v>196</v>
      </c>
      <c r="I137" s="449"/>
      <c r="J137" s="450"/>
      <c r="K137" s="54">
        <f t="shared" si="4"/>
        <v>4</v>
      </c>
      <c r="L137" s="56" t="s">
        <v>197</v>
      </c>
      <c r="O137" s="58"/>
      <c r="P137" s="59"/>
      <c r="Q137" s="58"/>
      <c r="R137" s="58"/>
    </row>
    <row r="138" spans="1:18" ht="17" thickBot="1" x14ac:dyDescent="0.25">
      <c r="A138" s="419"/>
      <c r="B138" s="442"/>
      <c r="C138" s="443"/>
      <c r="D138" s="443"/>
      <c r="E138" s="444"/>
      <c r="F138" s="433"/>
      <c r="G138" s="434"/>
      <c r="H138" s="445" t="s">
        <v>216</v>
      </c>
      <c r="I138" s="446"/>
      <c r="J138" s="447"/>
      <c r="K138" s="54">
        <f t="shared" si="4"/>
        <v>12</v>
      </c>
      <c r="L138" s="57" t="s">
        <v>199</v>
      </c>
      <c r="O138" s="58"/>
      <c r="P138" s="59"/>
      <c r="Q138" s="58"/>
      <c r="R138" s="58"/>
    </row>
    <row r="139" spans="1:18" ht="17" customHeight="1" thickBot="1" x14ac:dyDescent="0.25">
      <c r="A139" s="417">
        <v>27</v>
      </c>
      <c r="B139" s="420" t="s">
        <v>401</v>
      </c>
      <c r="C139" s="421"/>
      <c r="D139" s="421"/>
      <c r="E139" s="422"/>
      <c r="F139" s="429">
        <f>SUM(K139:K143)</f>
        <v>38</v>
      </c>
      <c r="G139" s="430"/>
      <c r="H139" s="435" t="s">
        <v>228</v>
      </c>
      <c r="I139" s="436"/>
      <c r="J139" s="437"/>
      <c r="K139" s="54">
        <f t="shared" si="4"/>
        <v>2</v>
      </c>
      <c r="L139" s="55" t="s">
        <v>167</v>
      </c>
      <c r="O139" s="58"/>
      <c r="P139" s="58"/>
      <c r="Q139" s="58"/>
      <c r="R139" s="58"/>
    </row>
    <row r="140" spans="1:18" ht="17" customHeight="1" thickBot="1" x14ac:dyDescent="0.25">
      <c r="A140" s="418"/>
      <c r="B140" s="423"/>
      <c r="C140" s="424"/>
      <c r="D140" s="424"/>
      <c r="E140" s="425"/>
      <c r="F140" s="431"/>
      <c r="G140" s="432"/>
      <c r="H140" s="448" t="s">
        <v>243</v>
      </c>
      <c r="I140" s="449"/>
      <c r="J140" s="450"/>
      <c r="K140" s="54">
        <f t="shared" si="4"/>
        <v>4</v>
      </c>
      <c r="L140" s="56" t="s">
        <v>193</v>
      </c>
      <c r="O140" s="58"/>
      <c r="P140" s="58"/>
      <c r="Q140" s="58"/>
      <c r="R140" s="58"/>
    </row>
    <row r="141" spans="1:18" ht="17" customHeight="1" thickBot="1" x14ac:dyDescent="0.25">
      <c r="A141" s="418"/>
      <c r="B141" s="426"/>
      <c r="C141" s="427"/>
      <c r="D141" s="427"/>
      <c r="E141" s="428"/>
      <c r="F141" s="431"/>
      <c r="G141" s="432"/>
      <c r="H141" s="448" t="s">
        <v>235</v>
      </c>
      <c r="I141" s="449"/>
      <c r="J141" s="450"/>
      <c r="K141" s="54">
        <f t="shared" si="4"/>
        <v>6</v>
      </c>
      <c r="L141" s="56" t="s">
        <v>195</v>
      </c>
      <c r="O141" s="58"/>
      <c r="P141" s="59"/>
      <c r="Q141" s="59"/>
      <c r="R141" s="58"/>
    </row>
    <row r="142" spans="1:18" ht="17" thickBot="1" x14ac:dyDescent="0.25">
      <c r="A142" s="418"/>
      <c r="B142" s="439" t="s">
        <v>210</v>
      </c>
      <c r="C142" s="440"/>
      <c r="D142" s="440"/>
      <c r="E142" s="441"/>
      <c r="F142" s="431"/>
      <c r="G142" s="432"/>
      <c r="H142" s="448" t="s">
        <v>223</v>
      </c>
      <c r="I142" s="449"/>
      <c r="J142" s="450"/>
      <c r="K142" s="54">
        <f t="shared" si="4"/>
        <v>5</v>
      </c>
      <c r="L142" s="56" t="s">
        <v>197</v>
      </c>
      <c r="O142" s="58"/>
      <c r="P142" s="59"/>
      <c r="Q142" s="59"/>
      <c r="R142" s="58"/>
    </row>
    <row r="143" spans="1:18" ht="17" thickBot="1" x14ac:dyDescent="0.25">
      <c r="A143" s="419"/>
      <c r="B143" s="442"/>
      <c r="C143" s="443"/>
      <c r="D143" s="443"/>
      <c r="E143" s="444"/>
      <c r="F143" s="433"/>
      <c r="G143" s="434"/>
      <c r="H143" s="445" t="s">
        <v>210</v>
      </c>
      <c r="I143" s="446"/>
      <c r="J143" s="447"/>
      <c r="K143" s="54">
        <f t="shared" si="4"/>
        <v>21</v>
      </c>
      <c r="L143" s="57" t="s">
        <v>199</v>
      </c>
      <c r="O143" s="58"/>
      <c r="P143" s="59"/>
      <c r="Q143" s="59"/>
      <c r="R143" s="58"/>
    </row>
    <row r="144" spans="1:18" ht="17" customHeight="1" thickBot="1" x14ac:dyDescent="0.25">
      <c r="A144" s="417">
        <v>28</v>
      </c>
      <c r="B144" s="420" t="s">
        <v>402</v>
      </c>
      <c r="C144" s="421"/>
      <c r="D144" s="421"/>
      <c r="E144" s="422"/>
      <c r="F144" s="429">
        <f>SUM(K144:K148)</f>
        <v>39</v>
      </c>
      <c r="G144" s="430"/>
      <c r="H144" s="435" t="s">
        <v>191</v>
      </c>
      <c r="I144" s="436"/>
      <c r="J144" s="437"/>
      <c r="K144" s="54">
        <f t="shared" si="4"/>
        <v>1</v>
      </c>
      <c r="L144" s="55" t="s">
        <v>167</v>
      </c>
    </row>
    <row r="145" spans="1:18" ht="17" customHeight="1" thickBot="1" x14ac:dyDescent="0.25">
      <c r="A145" s="418"/>
      <c r="B145" s="423"/>
      <c r="C145" s="424"/>
      <c r="D145" s="424"/>
      <c r="E145" s="425"/>
      <c r="F145" s="431"/>
      <c r="G145" s="432"/>
      <c r="H145" s="448" t="s">
        <v>234</v>
      </c>
      <c r="I145" s="449"/>
      <c r="J145" s="450"/>
      <c r="K145" s="54">
        <f t="shared" si="4"/>
        <v>16</v>
      </c>
      <c r="L145" s="56" t="s">
        <v>193</v>
      </c>
    </row>
    <row r="146" spans="1:18" ht="17" customHeight="1" thickBot="1" x14ac:dyDescent="0.25">
      <c r="A146" s="418"/>
      <c r="B146" s="426"/>
      <c r="C146" s="427"/>
      <c r="D146" s="427"/>
      <c r="E146" s="428"/>
      <c r="F146" s="431"/>
      <c r="G146" s="432"/>
      <c r="H146" s="448" t="s">
        <v>235</v>
      </c>
      <c r="I146" s="449"/>
      <c r="J146" s="450"/>
      <c r="K146" s="54">
        <f t="shared" si="4"/>
        <v>6</v>
      </c>
      <c r="L146" s="56" t="s">
        <v>195</v>
      </c>
    </row>
    <row r="147" spans="1:18" ht="17" thickBot="1" x14ac:dyDescent="0.25">
      <c r="A147" s="418"/>
      <c r="B147" s="439" t="s">
        <v>234</v>
      </c>
      <c r="C147" s="440"/>
      <c r="D147" s="440"/>
      <c r="E147" s="441"/>
      <c r="F147" s="431"/>
      <c r="G147" s="432"/>
      <c r="H147" s="448" t="s">
        <v>196</v>
      </c>
      <c r="I147" s="449"/>
      <c r="J147" s="450"/>
      <c r="K147" s="54">
        <f t="shared" si="4"/>
        <v>4</v>
      </c>
      <c r="L147" s="56" t="s">
        <v>197</v>
      </c>
    </row>
    <row r="148" spans="1:18" ht="17" thickBot="1" x14ac:dyDescent="0.25">
      <c r="A148" s="419"/>
      <c r="B148" s="442"/>
      <c r="C148" s="443"/>
      <c r="D148" s="443"/>
      <c r="E148" s="444"/>
      <c r="F148" s="433"/>
      <c r="G148" s="434"/>
      <c r="H148" s="445" t="s">
        <v>216</v>
      </c>
      <c r="I148" s="446"/>
      <c r="J148" s="447"/>
      <c r="K148" s="54">
        <f t="shared" si="4"/>
        <v>12</v>
      </c>
      <c r="L148" s="57" t="s">
        <v>199</v>
      </c>
      <c r="O148" s="58"/>
      <c r="P148" s="58"/>
      <c r="Q148" s="58"/>
      <c r="R148" s="58"/>
    </row>
    <row r="149" spans="1:18" ht="17" customHeight="1" thickBot="1" x14ac:dyDescent="0.25">
      <c r="A149" s="417">
        <v>29</v>
      </c>
      <c r="B149" s="420" t="s">
        <v>429</v>
      </c>
      <c r="C149" s="421"/>
      <c r="D149" s="421"/>
      <c r="E149" s="422"/>
      <c r="F149" s="429">
        <f>SUM(K149:K153)</f>
        <v>39</v>
      </c>
      <c r="G149" s="430"/>
      <c r="H149" s="435" t="s">
        <v>191</v>
      </c>
      <c r="I149" s="436"/>
      <c r="J149" s="437"/>
      <c r="K149" s="54">
        <f t="shared" si="4"/>
        <v>1</v>
      </c>
      <c r="L149" s="55" t="s">
        <v>167</v>
      </c>
      <c r="O149" s="58"/>
      <c r="P149" s="59"/>
      <c r="Q149" s="59"/>
      <c r="R149" s="58"/>
    </row>
    <row r="150" spans="1:18" ht="17" customHeight="1" thickBot="1" x14ac:dyDescent="0.25">
      <c r="A150" s="418"/>
      <c r="B150" s="423"/>
      <c r="C150" s="424"/>
      <c r="D150" s="424"/>
      <c r="E150" s="425"/>
      <c r="F150" s="431"/>
      <c r="G150" s="432"/>
      <c r="H150" s="448" t="s">
        <v>234</v>
      </c>
      <c r="I150" s="449"/>
      <c r="J150" s="450"/>
      <c r="K150" s="54">
        <f t="shared" si="4"/>
        <v>16</v>
      </c>
      <c r="L150" s="56" t="s">
        <v>193</v>
      </c>
      <c r="O150" s="58"/>
      <c r="P150" s="59"/>
      <c r="Q150" s="58"/>
      <c r="R150" s="58"/>
    </row>
    <row r="151" spans="1:18" ht="17" customHeight="1" thickBot="1" x14ac:dyDescent="0.25">
      <c r="A151" s="418"/>
      <c r="B151" s="426"/>
      <c r="C151" s="427"/>
      <c r="D151" s="427"/>
      <c r="E151" s="428"/>
      <c r="F151" s="431"/>
      <c r="G151" s="432"/>
      <c r="H151" s="448" t="s">
        <v>235</v>
      </c>
      <c r="I151" s="449"/>
      <c r="J151" s="450"/>
      <c r="K151" s="54">
        <f t="shared" si="4"/>
        <v>6</v>
      </c>
      <c r="L151" s="56" t="s">
        <v>195</v>
      </c>
      <c r="O151" s="58"/>
      <c r="P151" s="59"/>
      <c r="Q151" s="58"/>
      <c r="R151" s="58"/>
    </row>
    <row r="152" spans="1:18" ht="17" thickBot="1" x14ac:dyDescent="0.25">
      <c r="A152" s="418"/>
      <c r="B152" s="439" t="s">
        <v>191</v>
      </c>
      <c r="C152" s="440"/>
      <c r="D152" s="440"/>
      <c r="E152" s="441"/>
      <c r="F152" s="431"/>
      <c r="G152" s="432"/>
      <c r="H152" s="448" t="s">
        <v>196</v>
      </c>
      <c r="I152" s="449"/>
      <c r="J152" s="450"/>
      <c r="K152" s="54">
        <f t="shared" si="4"/>
        <v>4</v>
      </c>
      <c r="L152" s="56" t="s">
        <v>197</v>
      </c>
      <c r="O152" s="58"/>
      <c r="P152" s="59"/>
      <c r="Q152" s="58"/>
      <c r="R152" s="58"/>
    </row>
    <row r="153" spans="1:18" ht="17" thickBot="1" x14ac:dyDescent="0.25">
      <c r="A153" s="419"/>
      <c r="B153" s="442"/>
      <c r="C153" s="443"/>
      <c r="D153" s="443"/>
      <c r="E153" s="444"/>
      <c r="F153" s="433"/>
      <c r="G153" s="434"/>
      <c r="H153" s="445" t="s">
        <v>216</v>
      </c>
      <c r="I153" s="446"/>
      <c r="J153" s="447"/>
      <c r="K153" s="54">
        <f t="shared" si="4"/>
        <v>12</v>
      </c>
      <c r="L153" s="57" t="s">
        <v>199</v>
      </c>
      <c r="O153" s="58"/>
      <c r="P153" s="59"/>
      <c r="Q153" s="58"/>
      <c r="R153" s="58"/>
    </row>
    <row r="154" spans="1:18" ht="17" customHeight="1" thickBot="1" x14ac:dyDescent="0.25">
      <c r="A154" s="417">
        <v>30</v>
      </c>
      <c r="B154" s="420" t="s">
        <v>403</v>
      </c>
      <c r="C154" s="421"/>
      <c r="D154" s="421"/>
      <c r="E154" s="422"/>
      <c r="F154" s="429">
        <f>SUM(K154:K158)</f>
        <v>41</v>
      </c>
      <c r="G154" s="430"/>
      <c r="H154" s="435" t="s">
        <v>226</v>
      </c>
      <c r="I154" s="436"/>
      <c r="J154" s="437"/>
      <c r="K154" s="54">
        <f t="shared" si="4"/>
        <v>3</v>
      </c>
      <c r="L154" s="55" t="s">
        <v>167</v>
      </c>
    </row>
    <row r="155" spans="1:18" ht="17" customHeight="1" thickBot="1" x14ac:dyDescent="0.25">
      <c r="A155" s="418"/>
      <c r="B155" s="423"/>
      <c r="C155" s="424"/>
      <c r="D155" s="424"/>
      <c r="E155" s="425"/>
      <c r="F155" s="431"/>
      <c r="G155" s="432"/>
      <c r="H155" s="448" t="s">
        <v>241</v>
      </c>
      <c r="I155" s="449"/>
      <c r="J155" s="450"/>
      <c r="K155" s="54">
        <f t="shared" si="4"/>
        <v>7</v>
      </c>
      <c r="L155" s="56" t="s">
        <v>193</v>
      </c>
    </row>
    <row r="156" spans="1:18" ht="17" customHeight="1" thickBot="1" x14ac:dyDescent="0.25">
      <c r="A156" s="418"/>
      <c r="B156" s="426"/>
      <c r="C156" s="427"/>
      <c r="D156" s="427"/>
      <c r="E156" s="428"/>
      <c r="F156" s="431"/>
      <c r="G156" s="432"/>
      <c r="H156" s="448" t="s">
        <v>235</v>
      </c>
      <c r="I156" s="449"/>
      <c r="J156" s="450"/>
      <c r="K156" s="54">
        <f t="shared" si="4"/>
        <v>6</v>
      </c>
      <c r="L156" s="56" t="s">
        <v>195</v>
      </c>
    </row>
    <row r="157" spans="1:18" ht="17" thickBot="1" x14ac:dyDescent="0.25">
      <c r="A157" s="418"/>
      <c r="B157" s="439" t="s">
        <v>404</v>
      </c>
      <c r="C157" s="440"/>
      <c r="D157" s="440"/>
      <c r="E157" s="441"/>
      <c r="F157" s="431"/>
      <c r="G157" s="432"/>
      <c r="H157" s="448" t="s">
        <v>196</v>
      </c>
      <c r="I157" s="449"/>
      <c r="J157" s="450"/>
      <c r="K157" s="54">
        <f t="shared" si="4"/>
        <v>4</v>
      </c>
      <c r="L157" s="56" t="s">
        <v>197</v>
      </c>
    </row>
    <row r="158" spans="1:18" ht="17" thickBot="1" x14ac:dyDescent="0.25">
      <c r="A158" s="419"/>
      <c r="B158" s="442"/>
      <c r="C158" s="443"/>
      <c r="D158" s="443"/>
      <c r="E158" s="444"/>
      <c r="F158" s="433"/>
      <c r="G158" s="434"/>
      <c r="H158" s="445" t="s">
        <v>210</v>
      </c>
      <c r="I158" s="446"/>
      <c r="J158" s="447"/>
      <c r="K158" s="54">
        <f t="shared" si="4"/>
        <v>21</v>
      </c>
      <c r="L158" s="57" t="s">
        <v>199</v>
      </c>
      <c r="O158" s="58"/>
      <c r="P158" s="58"/>
      <c r="Q158" s="58"/>
      <c r="R158" s="58"/>
    </row>
    <row r="159" spans="1:18" ht="17" customHeight="1" thickBot="1" x14ac:dyDescent="0.25">
      <c r="A159" s="417">
        <v>31</v>
      </c>
      <c r="B159" s="420" t="s">
        <v>405</v>
      </c>
      <c r="C159" s="421"/>
      <c r="D159" s="421"/>
      <c r="E159" s="422"/>
      <c r="F159" s="429">
        <f>SUM(K159:K163)</f>
        <v>43</v>
      </c>
      <c r="G159" s="430"/>
      <c r="H159" s="435" t="s">
        <v>228</v>
      </c>
      <c r="I159" s="436"/>
      <c r="J159" s="437"/>
      <c r="K159" s="54">
        <f t="shared" si="4"/>
        <v>2</v>
      </c>
      <c r="L159" s="55" t="s">
        <v>167</v>
      </c>
    </row>
    <row r="160" spans="1:18" ht="17" customHeight="1" thickBot="1" x14ac:dyDescent="0.25">
      <c r="A160" s="418"/>
      <c r="B160" s="423"/>
      <c r="C160" s="424"/>
      <c r="D160" s="424"/>
      <c r="E160" s="425"/>
      <c r="F160" s="431"/>
      <c r="G160" s="432"/>
      <c r="H160" s="448" t="s">
        <v>237</v>
      </c>
      <c r="I160" s="449"/>
      <c r="J160" s="450"/>
      <c r="K160" s="54">
        <f t="shared" si="4"/>
        <v>10</v>
      </c>
      <c r="L160" s="56" t="s">
        <v>193</v>
      </c>
    </row>
    <row r="161" spans="1:18" ht="17" customHeight="1" thickBot="1" x14ac:dyDescent="0.25">
      <c r="A161" s="418"/>
      <c r="B161" s="426"/>
      <c r="C161" s="427"/>
      <c r="D161" s="427"/>
      <c r="E161" s="428"/>
      <c r="F161" s="431"/>
      <c r="G161" s="432"/>
      <c r="H161" s="448" t="s">
        <v>235</v>
      </c>
      <c r="I161" s="449"/>
      <c r="J161" s="450"/>
      <c r="K161" s="54">
        <f t="shared" si="4"/>
        <v>6</v>
      </c>
      <c r="L161" s="56" t="s">
        <v>195</v>
      </c>
    </row>
    <row r="162" spans="1:18" ht="17" thickBot="1" x14ac:dyDescent="0.25">
      <c r="A162" s="418"/>
      <c r="B162" s="439" t="s">
        <v>406</v>
      </c>
      <c r="C162" s="440"/>
      <c r="D162" s="440"/>
      <c r="E162" s="441"/>
      <c r="F162" s="431"/>
      <c r="G162" s="432"/>
      <c r="H162" s="448" t="s">
        <v>196</v>
      </c>
      <c r="I162" s="449"/>
      <c r="J162" s="450"/>
      <c r="K162" s="54">
        <f t="shared" si="4"/>
        <v>4</v>
      </c>
      <c r="L162" s="56" t="s">
        <v>197</v>
      </c>
    </row>
    <row r="163" spans="1:18" ht="17" thickBot="1" x14ac:dyDescent="0.25">
      <c r="A163" s="419"/>
      <c r="B163" s="442"/>
      <c r="C163" s="443"/>
      <c r="D163" s="443"/>
      <c r="E163" s="444"/>
      <c r="F163" s="433"/>
      <c r="G163" s="434"/>
      <c r="H163" s="445" t="s">
        <v>210</v>
      </c>
      <c r="I163" s="446"/>
      <c r="J163" s="447"/>
      <c r="K163" s="54">
        <f t="shared" si="4"/>
        <v>21</v>
      </c>
      <c r="L163" s="57" t="s">
        <v>199</v>
      </c>
      <c r="O163" s="58"/>
      <c r="P163" s="58"/>
      <c r="Q163" s="58"/>
      <c r="R163" s="58"/>
    </row>
    <row r="164" spans="1:18" ht="17" customHeight="1" thickBot="1" x14ac:dyDescent="0.25">
      <c r="A164" s="417">
        <v>32</v>
      </c>
      <c r="B164" s="420" t="s">
        <v>407</v>
      </c>
      <c r="C164" s="421"/>
      <c r="D164" s="421"/>
      <c r="E164" s="422"/>
      <c r="F164" s="429">
        <f>SUM(K164:K168)</f>
        <v>44</v>
      </c>
      <c r="G164" s="430"/>
      <c r="H164" s="435" t="s">
        <v>191</v>
      </c>
      <c r="I164" s="436"/>
      <c r="J164" s="437"/>
      <c r="K164" s="54">
        <f t="shared" si="4"/>
        <v>1</v>
      </c>
      <c r="L164" s="55" t="s">
        <v>167</v>
      </c>
      <c r="O164" s="58"/>
      <c r="P164" s="58"/>
      <c r="Q164" s="58"/>
      <c r="R164" s="58"/>
    </row>
    <row r="165" spans="1:18" ht="17" customHeight="1" thickBot="1" x14ac:dyDescent="0.25">
      <c r="A165" s="418"/>
      <c r="B165" s="423"/>
      <c r="C165" s="424"/>
      <c r="D165" s="424"/>
      <c r="E165" s="425"/>
      <c r="F165" s="431"/>
      <c r="G165" s="432"/>
      <c r="H165" s="448" t="s">
        <v>245</v>
      </c>
      <c r="I165" s="449"/>
      <c r="J165" s="450"/>
      <c r="K165" s="70">
        <v>26</v>
      </c>
      <c r="L165" s="56" t="s">
        <v>193</v>
      </c>
      <c r="O165" s="58"/>
      <c r="P165" s="58"/>
      <c r="Q165" s="58"/>
      <c r="R165" s="58"/>
    </row>
    <row r="166" spans="1:18" ht="17" customHeight="1" thickBot="1" x14ac:dyDescent="0.25">
      <c r="A166" s="418"/>
      <c r="B166" s="426"/>
      <c r="C166" s="427"/>
      <c r="D166" s="427"/>
      <c r="E166" s="428"/>
      <c r="F166" s="431"/>
      <c r="G166" s="432"/>
      <c r="H166" s="448" t="s">
        <v>230</v>
      </c>
      <c r="I166" s="449"/>
      <c r="J166" s="450"/>
      <c r="K166" s="54">
        <f t="shared" ref="K166:K193" si="5">INDEX(P$14:Q$80,MATCH(H166,P$14:P$80,0),2)</f>
        <v>11</v>
      </c>
      <c r="L166" s="56" t="s">
        <v>195</v>
      </c>
      <c r="O166" s="58"/>
      <c r="P166" s="59"/>
      <c r="Q166" s="59"/>
      <c r="R166" s="58"/>
    </row>
    <row r="167" spans="1:18" ht="17" thickBot="1" x14ac:dyDescent="0.25">
      <c r="A167" s="418"/>
      <c r="B167" s="439" t="s">
        <v>408</v>
      </c>
      <c r="C167" s="440"/>
      <c r="D167" s="440"/>
      <c r="E167" s="441"/>
      <c r="F167" s="431"/>
      <c r="G167" s="432"/>
      <c r="H167" s="448" t="s">
        <v>196</v>
      </c>
      <c r="I167" s="449"/>
      <c r="J167" s="450"/>
      <c r="K167" s="54">
        <f t="shared" si="5"/>
        <v>4</v>
      </c>
      <c r="L167" s="56" t="s">
        <v>197</v>
      </c>
      <c r="O167" s="58"/>
      <c r="P167" s="59"/>
      <c r="Q167" s="59"/>
      <c r="R167" s="58"/>
    </row>
    <row r="168" spans="1:18" ht="17" thickBot="1" x14ac:dyDescent="0.25">
      <c r="A168" s="419"/>
      <c r="B168" s="442"/>
      <c r="C168" s="443"/>
      <c r="D168" s="443"/>
      <c r="E168" s="444"/>
      <c r="F168" s="433"/>
      <c r="G168" s="434"/>
      <c r="H168" s="445" t="s">
        <v>198</v>
      </c>
      <c r="I168" s="446"/>
      <c r="J168" s="447"/>
      <c r="K168" s="54">
        <f t="shared" si="5"/>
        <v>2</v>
      </c>
      <c r="L168" s="57" t="s">
        <v>199</v>
      </c>
      <c r="O168" s="58"/>
      <c r="P168" s="59"/>
      <c r="Q168" s="59"/>
      <c r="R168" s="58"/>
    </row>
    <row r="169" spans="1:18" ht="17" customHeight="1" thickBot="1" x14ac:dyDescent="0.25">
      <c r="A169" s="417">
        <v>33</v>
      </c>
      <c r="B169" s="420" t="s">
        <v>409</v>
      </c>
      <c r="C169" s="421"/>
      <c r="D169" s="421"/>
      <c r="E169" s="422"/>
      <c r="F169" s="429">
        <f>SUM(K169:K173)</f>
        <v>45</v>
      </c>
      <c r="G169" s="430"/>
      <c r="H169" s="435" t="s">
        <v>231</v>
      </c>
      <c r="I169" s="436"/>
      <c r="J169" s="437"/>
      <c r="K169" s="54">
        <f t="shared" si="5"/>
        <v>2</v>
      </c>
      <c r="L169" s="55" t="s">
        <v>167</v>
      </c>
      <c r="O169" s="58"/>
      <c r="P169" s="58"/>
      <c r="Q169" s="58"/>
      <c r="R169" s="58"/>
    </row>
    <row r="170" spans="1:18" ht="17" customHeight="1" thickBot="1" x14ac:dyDescent="0.25">
      <c r="A170" s="418"/>
      <c r="B170" s="423"/>
      <c r="C170" s="424"/>
      <c r="D170" s="424"/>
      <c r="E170" s="425"/>
      <c r="F170" s="431"/>
      <c r="G170" s="432"/>
      <c r="H170" s="448" t="s">
        <v>225</v>
      </c>
      <c r="I170" s="449"/>
      <c r="J170" s="450"/>
      <c r="K170" s="54">
        <f t="shared" si="5"/>
        <v>1</v>
      </c>
      <c r="L170" s="56" t="s">
        <v>193</v>
      </c>
      <c r="O170" s="58"/>
      <c r="P170" s="58"/>
      <c r="Q170" s="58"/>
      <c r="R170" s="58"/>
    </row>
    <row r="171" spans="1:18" ht="17" customHeight="1" thickBot="1" x14ac:dyDescent="0.25">
      <c r="A171" s="418"/>
      <c r="B171" s="426"/>
      <c r="C171" s="427"/>
      <c r="D171" s="427"/>
      <c r="E171" s="428"/>
      <c r="F171" s="431"/>
      <c r="G171" s="432"/>
      <c r="H171" s="448" t="s">
        <v>235</v>
      </c>
      <c r="I171" s="449"/>
      <c r="J171" s="450"/>
      <c r="K171" s="54">
        <f t="shared" si="5"/>
        <v>6</v>
      </c>
      <c r="L171" s="56" t="s">
        <v>195</v>
      </c>
      <c r="O171" s="58"/>
      <c r="P171" s="59"/>
      <c r="Q171" s="59"/>
      <c r="R171" s="58"/>
    </row>
    <row r="172" spans="1:18" ht="17" thickBot="1" x14ac:dyDescent="0.25">
      <c r="A172" s="418"/>
      <c r="B172" s="439" t="s">
        <v>227</v>
      </c>
      <c r="C172" s="440"/>
      <c r="D172" s="440"/>
      <c r="E172" s="441"/>
      <c r="F172" s="431"/>
      <c r="G172" s="432"/>
      <c r="H172" s="448" t="s">
        <v>196</v>
      </c>
      <c r="I172" s="449"/>
      <c r="J172" s="450"/>
      <c r="K172" s="54">
        <f t="shared" si="5"/>
        <v>4</v>
      </c>
      <c r="L172" s="56" t="s">
        <v>197</v>
      </c>
      <c r="O172" s="58"/>
      <c r="P172" s="59"/>
      <c r="Q172" s="59"/>
      <c r="R172" s="58"/>
    </row>
    <row r="173" spans="1:18" ht="17" thickBot="1" x14ac:dyDescent="0.25">
      <c r="A173" s="419"/>
      <c r="B173" s="442"/>
      <c r="C173" s="443"/>
      <c r="D173" s="443"/>
      <c r="E173" s="444"/>
      <c r="F173" s="433"/>
      <c r="G173" s="434"/>
      <c r="H173" s="445" t="s">
        <v>209</v>
      </c>
      <c r="I173" s="446"/>
      <c r="J173" s="447"/>
      <c r="K173" s="54">
        <f t="shared" si="5"/>
        <v>32</v>
      </c>
      <c r="L173" s="57" t="s">
        <v>199</v>
      </c>
      <c r="O173" s="58"/>
      <c r="P173" s="59"/>
      <c r="Q173" s="59"/>
      <c r="R173" s="58"/>
    </row>
    <row r="174" spans="1:18" ht="17" customHeight="1" thickBot="1" x14ac:dyDescent="0.25">
      <c r="A174" s="417">
        <v>34</v>
      </c>
      <c r="B174" s="420" t="s">
        <v>410</v>
      </c>
      <c r="C174" s="421"/>
      <c r="D174" s="421"/>
      <c r="E174" s="422"/>
      <c r="F174" s="429">
        <f>SUM(K174:K178)</f>
        <v>46</v>
      </c>
      <c r="G174" s="430"/>
      <c r="H174" s="435" t="s">
        <v>226</v>
      </c>
      <c r="I174" s="436"/>
      <c r="J174" s="437"/>
      <c r="K174" s="54">
        <f t="shared" si="5"/>
        <v>3</v>
      </c>
      <c r="L174" s="55" t="s">
        <v>167</v>
      </c>
    </row>
    <row r="175" spans="1:18" ht="17" customHeight="1" thickBot="1" x14ac:dyDescent="0.25">
      <c r="A175" s="418"/>
      <c r="B175" s="423"/>
      <c r="C175" s="424"/>
      <c r="D175" s="424"/>
      <c r="E175" s="425"/>
      <c r="F175" s="431"/>
      <c r="G175" s="432"/>
      <c r="H175" s="448" t="s">
        <v>192</v>
      </c>
      <c r="I175" s="449"/>
      <c r="J175" s="450"/>
      <c r="K175" s="54">
        <f t="shared" si="5"/>
        <v>8</v>
      </c>
      <c r="L175" s="56" t="s">
        <v>193</v>
      </c>
    </row>
    <row r="176" spans="1:18" ht="17" customHeight="1" thickBot="1" x14ac:dyDescent="0.25">
      <c r="A176" s="418"/>
      <c r="B176" s="426"/>
      <c r="C176" s="427"/>
      <c r="D176" s="427"/>
      <c r="E176" s="428"/>
      <c r="F176" s="431"/>
      <c r="G176" s="432"/>
      <c r="H176" s="448" t="s">
        <v>232</v>
      </c>
      <c r="I176" s="449"/>
      <c r="J176" s="450"/>
      <c r="K176" s="54">
        <f t="shared" si="5"/>
        <v>5</v>
      </c>
      <c r="L176" s="56" t="s">
        <v>195</v>
      </c>
    </row>
    <row r="177" spans="1:18" ht="17" thickBot="1" x14ac:dyDescent="0.25">
      <c r="A177" s="418"/>
      <c r="B177" s="439" t="s">
        <v>196</v>
      </c>
      <c r="C177" s="440"/>
      <c r="D177" s="440"/>
      <c r="E177" s="441"/>
      <c r="F177" s="431"/>
      <c r="G177" s="432"/>
      <c r="H177" s="448" t="s">
        <v>219</v>
      </c>
      <c r="I177" s="449"/>
      <c r="J177" s="450"/>
      <c r="K177" s="54">
        <f t="shared" si="5"/>
        <v>9</v>
      </c>
      <c r="L177" s="56" t="s">
        <v>197</v>
      </c>
    </row>
    <row r="178" spans="1:18" ht="17" thickBot="1" x14ac:dyDescent="0.25">
      <c r="A178" s="419"/>
      <c r="B178" s="442"/>
      <c r="C178" s="443"/>
      <c r="D178" s="443"/>
      <c r="E178" s="444"/>
      <c r="F178" s="433"/>
      <c r="G178" s="434"/>
      <c r="H178" s="445" t="s">
        <v>210</v>
      </c>
      <c r="I178" s="446"/>
      <c r="J178" s="447"/>
      <c r="K178" s="54">
        <f t="shared" si="5"/>
        <v>21</v>
      </c>
      <c r="L178" s="57" t="s">
        <v>199</v>
      </c>
      <c r="O178" s="58"/>
      <c r="P178" s="58"/>
      <c r="Q178" s="58"/>
      <c r="R178" s="58"/>
    </row>
    <row r="179" spans="1:18" ht="17" customHeight="1" thickBot="1" x14ac:dyDescent="0.25">
      <c r="A179" s="417">
        <v>35</v>
      </c>
      <c r="B179" s="420" t="s">
        <v>411</v>
      </c>
      <c r="C179" s="421"/>
      <c r="D179" s="421"/>
      <c r="E179" s="422"/>
      <c r="F179" s="429">
        <f>SUM(K179:K183)</f>
        <v>46</v>
      </c>
      <c r="G179" s="430"/>
      <c r="H179" s="435" t="s">
        <v>228</v>
      </c>
      <c r="I179" s="436"/>
      <c r="J179" s="437"/>
      <c r="K179" s="54">
        <f t="shared" si="5"/>
        <v>2</v>
      </c>
      <c r="L179" s="55" t="s">
        <v>167</v>
      </c>
      <c r="O179" s="58"/>
      <c r="P179" s="58"/>
      <c r="Q179" s="58"/>
      <c r="R179" s="58"/>
    </row>
    <row r="180" spans="1:18" ht="17" customHeight="1" thickBot="1" x14ac:dyDescent="0.25">
      <c r="A180" s="418"/>
      <c r="B180" s="423"/>
      <c r="C180" s="424"/>
      <c r="D180" s="424"/>
      <c r="E180" s="425"/>
      <c r="F180" s="431"/>
      <c r="G180" s="432"/>
      <c r="H180" s="448" t="s">
        <v>241</v>
      </c>
      <c r="I180" s="449"/>
      <c r="J180" s="450"/>
      <c r="K180" s="54">
        <f t="shared" si="5"/>
        <v>7</v>
      </c>
      <c r="L180" s="56" t="s">
        <v>193</v>
      </c>
      <c r="O180" s="58"/>
      <c r="P180" s="58"/>
      <c r="Q180" s="58"/>
      <c r="R180" s="58"/>
    </row>
    <row r="181" spans="1:18" ht="17" customHeight="1" thickBot="1" x14ac:dyDescent="0.25">
      <c r="A181" s="418"/>
      <c r="B181" s="426"/>
      <c r="C181" s="427"/>
      <c r="D181" s="427"/>
      <c r="E181" s="428"/>
      <c r="F181" s="431"/>
      <c r="G181" s="432"/>
      <c r="H181" s="448" t="s">
        <v>242</v>
      </c>
      <c r="I181" s="449"/>
      <c r="J181" s="450"/>
      <c r="K181" s="54">
        <f t="shared" si="5"/>
        <v>12</v>
      </c>
      <c r="L181" s="56" t="s">
        <v>195</v>
      </c>
      <c r="O181" s="58"/>
      <c r="P181" s="59"/>
      <c r="Q181" s="59"/>
      <c r="R181" s="58"/>
    </row>
    <row r="182" spans="1:18" ht="17" thickBot="1" x14ac:dyDescent="0.25">
      <c r="A182" s="418"/>
      <c r="B182" s="439" t="s">
        <v>412</v>
      </c>
      <c r="C182" s="440"/>
      <c r="D182" s="440"/>
      <c r="E182" s="441"/>
      <c r="F182" s="431"/>
      <c r="G182" s="432"/>
      <c r="H182" s="448" t="s">
        <v>196</v>
      </c>
      <c r="I182" s="449"/>
      <c r="J182" s="450"/>
      <c r="K182" s="54">
        <f t="shared" si="5"/>
        <v>4</v>
      </c>
      <c r="L182" s="56" t="s">
        <v>197</v>
      </c>
      <c r="O182" s="58"/>
      <c r="P182" s="59"/>
      <c r="Q182" s="59"/>
      <c r="R182" s="58"/>
    </row>
    <row r="183" spans="1:18" ht="17" thickBot="1" x14ac:dyDescent="0.25">
      <c r="A183" s="419"/>
      <c r="B183" s="442"/>
      <c r="C183" s="443"/>
      <c r="D183" s="443"/>
      <c r="E183" s="444"/>
      <c r="F183" s="433"/>
      <c r="G183" s="434"/>
      <c r="H183" s="445" t="s">
        <v>210</v>
      </c>
      <c r="I183" s="446"/>
      <c r="J183" s="447"/>
      <c r="K183" s="54">
        <f t="shared" si="5"/>
        <v>21</v>
      </c>
      <c r="L183" s="57" t="s">
        <v>199</v>
      </c>
      <c r="O183" s="58"/>
      <c r="P183" s="59"/>
      <c r="Q183" s="59"/>
      <c r="R183" s="58"/>
    </row>
    <row r="184" spans="1:18" ht="17" customHeight="1" thickBot="1" x14ac:dyDescent="0.25">
      <c r="A184" s="417">
        <v>36</v>
      </c>
      <c r="B184" s="420" t="s">
        <v>413</v>
      </c>
      <c r="C184" s="421"/>
      <c r="D184" s="421"/>
      <c r="E184" s="422"/>
      <c r="F184" s="429">
        <f>SUM(K184:K188)</f>
        <v>46</v>
      </c>
      <c r="G184" s="430"/>
      <c r="H184" s="435" t="s">
        <v>233</v>
      </c>
      <c r="I184" s="436"/>
      <c r="J184" s="437"/>
      <c r="K184" s="54">
        <f t="shared" si="5"/>
        <v>16</v>
      </c>
      <c r="L184" s="55" t="s">
        <v>167</v>
      </c>
    </row>
    <row r="185" spans="1:18" ht="17" customHeight="1" thickBot="1" x14ac:dyDescent="0.25">
      <c r="A185" s="418"/>
      <c r="B185" s="423"/>
      <c r="C185" s="424"/>
      <c r="D185" s="424"/>
      <c r="E185" s="425"/>
      <c r="F185" s="431"/>
      <c r="G185" s="432"/>
      <c r="H185" s="448" t="s">
        <v>192</v>
      </c>
      <c r="I185" s="449"/>
      <c r="J185" s="450"/>
      <c r="K185" s="54">
        <f t="shared" si="5"/>
        <v>8</v>
      </c>
      <c r="L185" s="56" t="s">
        <v>193</v>
      </c>
    </row>
    <row r="186" spans="1:18" ht="17" customHeight="1" thickBot="1" x14ac:dyDescent="0.25">
      <c r="A186" s="418"/>
      <c r="B186" s="426"/>
      <c r="C186" s="427"/>
      <c r="D186" s="427"/>
      <c r="E186" s="428"/>
      <c r="F186" s="431"/>
      <c r="G186" s="432"/>
      <c r="H186" s="448" t="s">
        <v>194</v>
      </c>
      <c r="I186" s="449"/>
      <c r="J186" s="450"/>
      <c r="K186" s="54">
        <f t="shared" si="5"/>
        <v>-1</v>
      </c>
      <c r="L186" s="56" t="s">
        <v>195</v>
      </c>
    </row>
    <row r="187" spans="1:18" ht="17" thickBot="1" x14ac:dyDescent="0.25">
      <c r="A187" s="418"/>
      <c r="B187" s="439" t="s">
        <v>233</v>
      </c>
      <c r="C187" s="440"/>
      <c r="D187" s="440"/>
      <c r="E187" s="441"/>
      <c r="F187" s="431"/>
      <c r="G187" s="432"/>
      <c r="H187" s="448" t="s">
        <v>196</v>
      </c>
      <c r="I187" s="449"/>
      <c r="J187" s="450"/>
      <c r="K187" s="54">
        <f t="shared" si="5"/>
        <v>4</v>
      </c>
      <c r="L187" s="56" t="s">
        <v>197</v>
      </c>
    </row>
    <row r="188" spans="1:18" ht="17" thickBot="1" x14ac:dyDescent="0.25">
      <c r="A188" s="419"/>
      <c r="B188" s="442"/>
      <c r="C188" s="443"/>
      <c r="D188" s="443"/>
      <c r="E188" s="444"/>
      <c r="F188" s="433"/>
      <c r="G188" s="434"/>
      <c r="H188" s="445" t="s">
        <v>214</v>
      </c>
      <c r="I188" s="446"/>
      <c r="J188" s="447"/>
      <c r="K188" s="54">
        <f t="shared" si="5"/>
        <v>19</v>
      </c>
      <c r="L188" s="57" t="s">
        <v>199</v>
      </c>
      <c r="O188" s="58"/>
      <c r="P188" s="58"/>
      <c r="Q188" s="58"/>
      <c r="R188" s="58"/>
    </row>
    <row r="189" spans="1:18" ht="17" customHeight="1" thickBot="1" x14ac:dyDescent="0.25">
      <c r="A189" s="417">
        <v>37</v>
      </c>
      <c r="B189" s="420" t="s">
        <v>414</v>
      </c>
      <c r="C189" s="421"/>
      <c r="D189" s="421"/>
      <c r="E189" s="422"/>
      <c r="F189" s="429">
        <f>SUM(K189:K193)</f>
        <v>47</v>
      </c>
      <c r="G189" s="430"/>
      <c r="H189" s="435" t="s">
        <v>227</v>
      </c>
      <c r="I189" s="436"/>
      <c r="J189" s="437"/>
      <c r="K189" s="54">
        <f t="shared" si="5"/>
        <v>4</v>
      </c>
      <c r="L189" s="55" t="s">
        <v>167</v>
      </c>
      <c r="O189" s="58"/>
      <c r="P189" s="58"/>
      <c r="Q189" s="58"/>
      <c r="R189" s="58"/>
    </row>
    <row r="190" spans="1:18" ht="17" customHeight="1" thickBot="1" x14ac:dyDescent="0.25">
      <c r="A190" s="418"/>
      <c r="B190" s="423"/>
      <c r="C190" s="424"/>
      <c r="D190" s="424"/>
      <c r="E190" s="425"/>
      <c r="F190" s="431"/>
      <c r="G190" s="432"/>
      <c r="H190" s="448" t="s">
        <v>225</v>
      </c>
      <c r="I190" s="449"/>
      <c r="J190" s="450"/>
      <c r="K190" s="54">
        <f t="shared" si="5"/>
        <v>1</v>
      </c>
      <c r="L190" s="56" t="s">
        <v>193</v>
      </c>
      <c r="O190" s="58"/>
      <c r="P190" s="58"/>
      <c r="Q190" s="58"/>
      <c r="R190" s="58"/>
    </row>
    <row r="191" spans="1:18" ht="17" customHeight="1" thickBot="1" x14ac:dyDescent="0.25">
      <c r="A191" s="418"/>
      <c r="B191" s="426"/>
      <c r="C191" s="427"/>
      <c r="D191" s="427"/>
      <c r="E191" s="428"/>
      <c r="F191" s="431"/>
      <c r="G191" s="432"/>
      <c r="H191" s="448" t="s">
        <v>235</v>
      </c>
      <c r="I191" s="449"/>
      <c r="J191" s="450"/>
      <c r="K191" s="54">
        <f t="shared" si="5"/>
        <v>6</v>
      </c>
      <c r="L191" s="56" t="s">
        <v>195</v>
      </c>
      <c r="O191" s="58"/>
      <c r="P191" s="59"/>
      <c r="Q191" s="59"/>
      <c r="R191" s="58"/>
    </row>
    <row r="192" spans="1:18" ht="17" thickBot="1" x14ac:dyDescent="0.25">
      <c r="A192" s="418"/>
      <c r="B192" s="439" t="s">
        <v>415</v>
      </c>
      <c r="C192" s="440"/>
      <c r="D192" s="440"/>
      <c r="E192" s="441"/>
      <c r="F192" s="431"/>
      <c r="G192" s="432"/>
      <c r="H192" s="448" t="s">
        <v>196</v>
      </c>
      <c r="I192" s="449"/>
      <c r="J192" s="450"/>
      <c r="K192" s="54">
        <f t="shared" si="5"/>
        <v>4</v>
      </c>
      <c r="L192" s="56" t="s">
        <v>197</v>
      </c>
      <c r="O192" s="58"/>
      <c r="P192" s="59"/>
      <c r="Q192" s="59"/>
      <c r="R192" s="58"/>
    </row>
    <row r="193" spans="1:18" ht="17" thickBot="1" x14ac:dyDescent="0.25">
      <c r="A193" s="419"/>
      <c r="B193" s="442"/>
      <c r="C193" s="443"/>
      <c r="D193" s="443"/>
      <c r="E193" s="444"/>
      <c r="F193" s="433"/>
      <c r="G193" s="434"/>
      <c r="H193" s="445" t="s">
        <v>209</v>
      </c>
      <c r="I193" s="446"/>
      <c r="J193" s="447"/>
      <c r="K193" s="54">
        <f t="shared" si="5"/>
        <v>32</v>
      </c>
      <c r="L193" s="57" t="s">
        <v>199</v>
      </c>
      <c r="O193" s="58"/>
      <c r="P193" s="59"/>
      <c r="Q193" s="59"/>
      <c r="R193" s="58"/>
    </row>
    <row r="194" spans="1:18" ht="17" customHeight="1" thickBot="1" x14ac:dyDescent="0.25">
      <c r="A194" s="417">
        <v>38</v>
      </c>
      <c r="B194" s="420" t="s">
        <v>416</v>
      </c>
      <c r="C194" s="421"/>
      <c r="D194" s="421"/>
      <c r="E194" s="422"/>
      <c r="F194" s="429">
        <f>SUM(K194:K198)</f>
        <v>48</v>
      </c>
      <c r="G194" s="430"/>
      <c r="H194" s="451" t="s">
        <v>191</v>
      </c>
      <c r="I194" s="452"/>
      <c r="J194" s="453"/>
      <c r="K194" s="54">
        <v>1</v>
      </c>
      <c r="L194" s="55" t="s">
        <v>167</v>
      </c>
      <c r="O194" s="58"/>
      <c r="P194" s="59"/>
      <c r="Q194" s="59"/>
      <c r="R194" s="58"/>
    </row>
    <row r="195" spans="1:18" ht="17" customHeight="1" thickBot="1" x14ac:dyDescent="0.25">
      <c r="A195" s="418"/>
      <c r="B195" s="423"/>
      <c r="C195" s="424"/>
      <c r="D195" s="424"/>
      <c r="E195" s="425"/>
      <c r="F195" s="431"/>
      <c r="G195" s="432"/>
      <c r="H195" s="454" t="s">
        <v>234</v>
      </c>
      <c r="I195" s="455"/>
      <c r="J195" s="456"/>
      <c r="K195" s="54">
        <f>INDEX(P40:Q221,MATCH(H195,P40:P221,0),2)</f>
        <v>16</v>
      </c>
      <c r="L195" s="56" t="s">
        <v>193</v>
      </c>
      <c r="O195" s="58"/>
      <c r="P195" s="59"/>
      <c r="Q195" s="58"/>
      <c r="R195" s="58"/>
    </row>
    <row r="196" spans="1:18" ht="17" customHeight="1" thickBot="1" x14ac:dyDescent="0.25">
      <c r="A196" s="418"/>
      <c r="B196" s="426"/>
      <c r="C196" s="427"/>
      <c r="D196" s="427"/>
      <c r="E196" s="428"/>
      <c r="F196" s="431"/>
      <c r="G196" s="432"/>
      <c r="H196" s="448" t="s">
        <v>235</v>
      </c>
      <c r="I196" s="449"/>
      <c r="J196" s="450"/>
      <c r="K196" s="54">
        <f>INDEX(P41:Q222,MATCH(H196,P41:P222,0),2)</f>
        <v>6</v>
      </c>
      <c r="L196" s="56" t="s">
        <v>195</v>
      </c>
      <c r="O196" s="58"/>
      <c r="P196" s="59"/>
      <c r="Q196" s="58"/>
      <c r="R196" s="58"/>
    </row>
    <row r="197" spans="1:18" ht="17" thickBot="1" x14ac:dyDescent="0.25">
      <c r="A197" s="418"/>
      <c r="B197" s="439" t="s">
        <v>243</v>
      </c>
      <c r="C197" s="440"/>
      <c r="D197" s="440"/>
      <c r="E197" s="441"/>
      <c r="F197" s="431"/>
      <c r="G197" s="432"/>
      <c r="H197" s="448" t="s">
        <v>196</v>
      </c>
      <c r="I197" s="449"/>
      <c r="J197" s="450"/>
      <c r="K197" s="54">
        <f>INDEX(P42:Q223,MATCH(H197,P42:P223,0),2)</f>
        <v>4</v>
      </c>
      <c r="L197" s="56" t="s">
        <v>197</v>
      </c>
      <c r="O197" s="58"/>
      <c r="P197" s="59"/>
      <c r="Q197" s="58"/>
      <c r="R197" s="58"/>
    </row>
    <row r="198" spans="1:18" ht="17" thickBot="1" x14ac:dyDescent="0.25">
      <c r="A198" s="419"/>
      <c r="B198" s="442"/>
      <c r="C198" s="443"/>
      <c r="D198" s="443"/>
      <c r="E198" s="444"/>
      <c r="F198" s="433"/>
      <c r="G198" s="434"/>
      <c r="H198" s="445" t="s">
        <v>210</v>
      </c>
      <c r="I198" s="446"/>
      <c r="J198" s="447"/>
      <c r="K198" s="54">
        <v>21</v>
      </c>
      <c r="L198" s="57" t="s">
        <v>199</v>
      </c>
      <c r="O198" s="58"/>
      <c r="P198" s="59"/>
      <c r="Q198" s="58"/>
      <c r="R198" s="58"/>
    </row>
    <row r="199" spans="1:18" ht="17" customHeight="1" thickBot="1" x14ac:dyDescent="0.25">
      <c r="A199" s="417">
        <v>39</v>
      </c>
      <c r="B199" s="420" t="s">
        <v>417</v>
      </c>
      <c r="C199" s="421"/>
      <c r="D199" s="421"/>
      <c r="E199" s="422"/>
      <c r="F199" s="429">
        <f>SUM(K199:K203)</f>
        <v>48</v>
      </c>
      <c r="G199" s="430"/>
      <c r="H199" s="435" t="s">
        <v>217</v>
      </c>
      <c r="I199" s="436"/>
      <c r="J199" s="437"/>
      <c r="K199" s="54">
        <f t="shared" ref="K199:K243" si="6">INDEX(P$14:Q$80,MATCH(H199,P$14:P$80,0),2)</f>
        <v>9</v>
      </c>
      <c r="L199" s="55" t="s">
        <v>167</v>
      </c>
      <c r="O199" s="58"/>
      <c r="P199" s="58"/>
      <c r="Q199" s="58"/>
      <c r="R199" s="58"/>
    </row>
    <row r="200" spans="1:18" ht="17" customHeight="1" thickBot="1" x14ac:dyDescent="0.25">
      <c r="A200" s="418"/>
      <c r="B200" s="423"/>
      <c r="C200" s="424"/>
      <c r="D200" s="424"/>
      <c r="E200" s="425"/>
      <c r="F200" s="431"/>
      <c r="G200" s="432"/>
      <c r="H200" s="448" t="s">
        <v>237</v>
      </c>
      <c r="I200" s="449"/>
      <c r="J200" s="450"/>
      <c r="K200" s="54">
        <f t="shared" si="6"/>
        <v>10</v>
      </c>
      <c r="L200" s="56" t="s">
        <v>193</v>
      </c>
      <c r="O200" s="58"/>
      <c r="P200" s="58"/>
      <c r="Q200" s="58"/>
      <c r="R200" s="58"/>
    </row>
    <row r="201" spans="1:18" ht="17" customHeight="1" thickBot="1" x14ac:dyDescent="0.25">
      <c r="A201" s="418"/>
      <c r="B201" s="426"/>
      <c r="C201" s="427"/>
      <c r="D201" s="427"/>
      <c r="E201" s="428"/>
      <c r="F201" s="431"/>
      <c r="G201" s="432"/>
      <c r="H201" s="448" t="s">
        <v>235</v>
      </c>
      <c r="I201" s="449"/>
      <c r="J201" s="450"/>
      <c r="K201" s="54">
        <f t="shared" si="6"/>
        <v>6</v>
      </c>
      <c r="L201" s="56" t="s">
        <v>195</v>
      </c>
      <c r="O201" s="58"/>
      <c r="P201" s="59"/>
      <c r="Q201" s="59"/>
      <c r="R201" s="58"/>
    </row>
    <row r="202" spans="1:18" ht="17" thickBot="1" x14ac:dyDescent="0.25">
      <c r="A202" s="418"/>
      <c r="B202" s="439" t="s">
        <v>216</v>
      </c>
      <c r="C202" s="440"/>
      <c r="D202" s="440"/>
      <c r="E202" s="441"/>
      <c r="F202" s="431"/>
      <c r="G202" s="432"/>
      <c r="H202" s="448" t="s">
        <v>196</v>
      </c>
      <c r="I202" s="449"/>
      <c r="J202" s="450"/>
      <c r="K202" s="54">
        <f t="shared" si="6"/>
        <v>4</v>
      </c>
      <c r="L202" s="56" t="s">
        <v>197</v>
      </c>
      <c r="O202" s="58"/>
      <c r="P202" s="59"/>
      <c r="Q202" s="59"/>
      <c r="R202" s="58"/>
    </row>
    <row r="203" spans="1:18" ht="17" thickBot="1" x14ac:dyDescent="0.25">
      <c r="A203" s="419"/>
      <c r="B203" s="442"/>
      <c r="C203" s="443"/>
      <c r="D203" s="443"/>
      <c r="E203" s="444"/>
      <c r="F203" s="433"/>
      <c r="G203" s="434"/>
      <c r="H203" s="445" t="s">
        <v>214</v>
      </c>
      <c r="I203" s="446"/>
      <c r="J203" s="447"/>
      <c r="K203" s="54">
        <f t="shared" si="6"/>
        <v>19</v>
      </c>
      <c r="L203" s="57" t="s">
        <v>199</v>
      </c>
      <c r="O203" s="58"/>
      <c r="P203" s="59"/>
      <c r="Q203" s="59"/>
      <c r="R203" s="58"/>
    </row>
    <row r="204" spans="1:18" ht="17" customHeight="1" thickBot="1" x14ac:dyDescent="0.25">
      <c r="A204" s="417">
        <v>40</v>
      </c>
      <c r="B204" s="420" t="s">
        <v>418</v>
      </c>
      <c r="C204" s="421"/>
      <c r="D204" s="421"/>
      <c r="E204" s="422"/>
      <c r="F204" s="429">
        <f>SUM(K204:K208)</f>
        <v>48</v>
      </c>
      <c r="G204" s="430"/>
      <c r="H204" s="435" t="s">
        <v>228</v>
      </c>
      <c r="I204" s="436"/>
      <c r="J204" s="437"/>
      <c r="K204" s="54">
        <f t="shared" si="6"/>
        <v>2</v>
      </c>
      <c r="L204" s="55" t="s">
        <v>167</v>
      </c>
      <c r="O204" s="58"/>
      <c r="P204" s="59"/>
      <c r="Q204" s="59"/>
      <c r="R204" s="58"/>
    </row>
    <row r="205" spans="1:18" ht="17" customHeight="1" thickBot="1" x14ac:dyDescent="0.25">
      <c r="A205" s="418"/>
      <c r="B205" s="423"/>
      <c r="C205" s="424"/>
      <c r="D205" s="424"/>
      <c r="E205" s="425"/>
      <c r="F205" s="431"/>
      <c r="G205" s="432"/>
      <c r="H205" s="448" t="s">
        <v>192</v>
      </c>
      <c r="I205" s="449"/>
      <c r="J205" s="450"/>
      <c r="K205" s="54">
        <f t="shared" si="6"/>
        <v>8</v>
      </c>
      <c r="L205" s="56" t="s">
        <v>193</v>
      </c>
      <c r="O205" s="58"/>
      <c r="P205" s="59"/>
      <c r="Q205" s="58"/>
      <c r="R205" s="58"/>
    </row>
    <row r="206" spans="1:18" ht="17" customHeight="1" thickBot="1" x14ac:dyDescent="0.25">
      <c r="A206" s="418"/>
      <c r="B206" s="426"/>
      <c r="C206" s="427"/>
      <c r="D206" s="427"/>
      <c r="E206" s="428"/>
      <c r="F206" s="431"/>
      <c r="G206" s="432"/>
      <c r="H206" s="448" t="s">
        <v>232</v>
      </c>
      <c r="I206" s="449"/>
      <c r="J206" s="450"/>
      <c r="K206" s="54">
        <f t="shared" si="6"/>
        <v>5</v>
      </c>
      <c r="L206" s="56" t="s">
        <v>195</v>
      </c>
      <c r="O206" s="58"/>
      <c r="P206" s="59"/>
      <c r="Q206" s="58"/>
      <c r="R206" s="58"/>
    </row>
    <row r="207" spans="1:18" ht="17" thickBot="1" x14ac:dyDescent="0.25">
      <c r="A207" s="418"/>
      <c r="B207" s="439" t="s">
        <v>213</v>
      </c>
      <c r="C207" s="440"/>
      <c r="D207" s="440"/>
      <c r="E207" s="441"/>
      <c r="F207" s="431"/>
      <c r="G207" s="432"/>
      <c r="H207" s="448" t="s">
        <v>213</v>
      </c>
      <c r="I207" s="449"/>
      <c r="J207" s="450"/>
      <c r="K207" s="54">
        <f t="shared" si="6"/>
        <v>21</v>
      </c>
      <c r="L207" s="56" t="s">
        <v>197</v>
      </c>
      <c r="O207" s="58"/>
      <c r="P207" s="59"/>
      <c r="Q207" s="58"/>
      <c r="R207" s="58"/>
    </row>
    <row r="208" spans="1:18" ht="17" thickBot="1" x14ac:dyDescent="0.25">
      <c r="A208" s="419"/>
      <c r="B208" s="442"/>
      <c r="C208" s="443"/>
      <c r="D208" s="443"/>
      <c r="E208" s="444"/>
      <c r="F208" s="433"/>
      <c r="G208" s="434"/>
      <c r="H208" s="445" t="s">
        <v>216</v>
      </c>
      <c r="I208" s="446"/>
      <c r="J208" s="447"/>
      <c r="K208" s="54">
        <f t="shared" si="6"/>
        <v>12</v>
      </c>
      <c r="L208" s="57" t="s">
        <v>199</v>
      </c>
      <c r="O208" s="58"/>
      <c r="P208" s="59"/>
      <c r="Q208" s="58"/>
      <c r="R208" s="58"/>
    </row>
    <row r="209" spans="1:18" ht="17" customHeight="1" thickBot="1" x14ac:dyDescent="0.25">
      <c r="A209" s="417">
        <v>41</v>
      </c>
      <c r="B209" s="420" t="s">
        <v>419</v>
      </c>
      <c r="C209" s="421"/>
      <c r="D209" s="421"/>
      <c r="E209" s="422"/>
      <c r="F209" s="429">
        <f>SUM(K209:K213)</f>
        <v>49</v>
      </c>
      <c r="G209" s="430"/>
      <c r="H209" s="435" t="s">
        <v>228</v>
      </c>
      <c r="I209" s="436"/>
      <c r="J209" s="437"/>
      <c r="K209" s="54">
        <f t="shared" si="6"/>
        <v>2</v>
      </c>
      <c r="L209" s="55" t="s">
        <v>167</v>
      </c>
      <c r="O209" s="58"/>
      <c r="P209" s="58"/>
      <c r="Q209" s="58"/>
      <c r="R209" s="58"/>
    </row>
    <row r="210" spans="1:18" ht="17" customHeight="1" thickBot="1" x14ac:dyDescent="0.25">
      <c r="A210" s="418"/>
      <c r="B210" s="423"/>
      <c r="C210" s="424"/>
      <c r="D210" s="424"/>
      <c r="E210" s="425"/>
      <c r="F210" s="431"/>
      <c r="G210" s="432"/>
      <c r="H210" s="448" t="s">
        <v>234</v>
      </c>
      <c r="I210" s="449"/>
      <c r="J210" s="450"/>
      <c r="K210" s="54">
        <f t="shared" si="6"/>
        <v>16</v>
      </c>
      <c r="L210" s="56" t="s">
        <v>193</v>
      </c>
      <c r="O210" s="58"/>
      <c r="P210" s="58"/>
      <c r="Q210" s="58"/>
      <c r="R210" s="58"/>
    </row>
    <row r="211" spans="1:18" ht="17" customHeight="1" thickBot="1" x14ac:dyDescent="0.25">
      <c r="A211" s="418"/>
      <c r="B211" s="426"/>
      <c r="C211" s="427"/>
      <c r="D211" s="427"/>
      <c r="E211" s="428"/>
      <c r="F211" s="431"/>
      <c r="G211" s="432"/>
      <c r="H211" s="448" t="s">
        <v>235</v>
      </c>
      <c r="I211" s="449"/>
      <c r="J211" s="450"/>
      <c r="K211" s="54">
        <f t="shared" si="6"/>
        <v>6</v>
      </c>
      <c r="L211" s="56" t="s">
        <v>195</v>
      </c>
      <c r="O211" s="58"/>
      <c r="P211" s="59"/>
      <c r="Q211" s="59"/>
      <c r="R211" s="58"/>
    </row>
    <row r="212" spans="1:18" ht="17" thickBot="1" x14ac:dyDescent="0.25">
      <c r="A212" s="418"/>
      <c r="B212" s="439" t="s">
        <v>247</v>
      </c>
      <c r="C212" s="440"/>
      <c r="D212" s="440"/>
      <c r="E212" s="441"/>
      <c r="F212" s="431"/>
      <c r="G212" s="432"/>
      <c r="H212" s="448" t="s">
        <v>196</v>
      </c>
      <c r="I212" s="449"/>
      <c r="J212" s="450"/>
      <c r="K212" s="54">
        <f t="shared" si="6"/>
        <v>4</v>
      </c>
      <c r="L212" s="56" t="s">
        <v>197</v>
      </c>
      <c r="O212" s="58"/>
      <c r="P212" s="59"/>
      <c r="Q212" s="59"/>
      <c r="R212" s="58"/>
    </row>
    <row r="213" spans="1:18" ht="17" thickBot="1" x14ac:dyDescent="0.25">
      <c r="A213" s="419"/>
      <c r="B213" s="442"/>
      <c r="C213" s="443"/>
      <c r="D213" s="443"/>
      <c r="E213" s="444"/>
      <c r="F213" s="433"/>
      <c r="G213" s="434"/>
      <c r="H213" s="445" t="s">
        <v>210</v>
      </c>
      <c r="I213" s="446"/>
      <c r="J213" s="447"/>
      <c r="K213" s="54">
        <f t="shared" si="6"/>
        <v>21</v>
      </c>
      <c r="L213" s="57" t="s">
        <v>199</v>
      </c>
      <c r="O213" s="58"/>
      <c r="P213" s="59"/>
      <c r="Q213" s="59"/>
      <c r="R213" s="58"/>
    </row>
    <row r="214" spans="1:18" ht="17" customHeight="1" thickBot="1" x14ac:dyDescent="0.25">
      <c r="A214" s="417">
        <v>42</v>
      </c>
      <c r="B214" s="420" t="s">
        <v>371</v>
      </c>
      <c r="C214" s="421"/>
      <c r="D214" s="421"/>
      <c r="E214" s="422"/>
      <c r="F214" s="429">
        <f>SUM(K214:K218)</f>
        <v>49</v>
      </c>
      <c r="G214" s="430"/>
      <c r="H214" s="435" t="s">
        <v>227</v>
      </c>
      <c r="I214" s="436"/>
      <c r="J214" s="437"/>
      <c r="K214" s="54">
        <f t="shared" si="6"/>
        <v>4</v>
      </c>
      <c r="L214" s="55" t="s">
        <v>167</v>
      </c>
      <c r="O214" s="58"/>
      <c r="P214" s="59"/>
      <c r="Q214" s="59"/>
      <c r="R214" s="58"/>
    </row>
    <row r="215" spans="1:18" ht="17" customHeight="1" thickBot="1" x14ac:dyDescent="0.25">
      <c r="A215" s="418"/>
      <c r="B215" s="423"/>
      <c r="C215" s="424"/>
      <c r="D215" s="424"/>
      <c r="E215" s="425"/>
      <c r="F215" s="431"/>
      <c r="G215" s="432"/>
      <c r="H215" s="448" t="s">
        <v>234</v>
      </c>
      <c r="I215" s="449"/>
      <c r="J215" s="450"/>
      <c r="K215" s="54">
        <f t="shared" si="6"/>
        <v>16</v>
      </c>
      <c r="L215" s="56" t="s">
        <v>193</v>
      </c>
      <c r="O215" s="58"/>
      <c r="P215" s="59"/>
      <c r="Q215" s="58"/>
      <c r="R215" s="58"/>
    </row>
    <row r="216" spans="1:18" ht="17" customHeight="1" thickBot="1" x14ac:dyDescent="0.25">
      <c r="A216" s="418"/>
      <c r="B216" s="426"/>
      <c r="C216" s="427"/>
      <c r="D216" s="427"/>
      <c r="E216" s="428"/>
      <c r="F216" s="431"/>
      <c r="G216" s="432"/>
      <c r="H216" s="448" t="s">
        <v>235</v>
      </c>
      <c r="I216" s="449"/>
      <c r="J216" s="450"/>
      <c r="K216" s="54">
        <f t="shared" si="6"/>
        <v>6</v>
      </c>
      <c r="L216" s="56" t="s">
        <v>195</v>
      </c>
      <c r="O216" s="58"/>
      <c r="P216" s="59"/>
      <c r="Q216" s="58"/>
      <c r="R216" s="58"/>
    </row>
    <row r="217" spans="1:18" ht="17" thickBot="1" x14ac:dyDescent="0.25">
      <c r="A217" s="418"/>
      <c r="B217" s="439" t="s">
        <v>244</v>
      </c>
      <c r="C217" s="440"/>
      <c r="D217" s="440"/>
      <c r="E217" s="441"/>
      <c r="F217" s="431"/>
      <c r="G217" s="432"/>
      <c r="H217" s="448" t="s">
        <v>219</v>
      </c>
      <c r="I217" s="449"/>
      <c r="J217" s="450"/>
      <c r="K217" s="54">
        <f t="shared" si="6"/>
        <v>9</v>
      </c>
      <c r="L217" s="56" t="s">
        <v>197</v>
      </c>
      <c r="O217" s="58"/>
      <c r="P217" s="59"/>
      <c r="Q217" s="58"/>
      <c r="R217" s="58"/>
    </row>
    <row r="218" spans="1:18" ht="17" thickBot="1" x14ac:dyDescent="0.25">
      <c r="A218" s="419"/>
      <c r="B218" s="442"/>
      <c r="C218" s="443"/>
      <c r="D218" s="443"/>
      <c r="E218" s="444"/>
      <c r="F218" s="433"/>
      <c r="G218" s="434"/>
      <c r="H218" s="445" t="s">
        <v>244</v>
      </c>
      <c r="I218" s="446"/>
      <c r="J218" s="447"/>
      <c r="K218" s="54">
        <f t="shared" si="6"/>
        <v>14</v>
      </c>
      <c r="L218" s="57" t="s">
        <v>199</v>
      </c>
      <c r="O218" s="58"/>
      <c r="P218" s="59"/>
      <c r="Q218" s="58"/>
      <c r="R218" s="58"/>
    </row>
    <row r="219" spans="1:18" ht="17" customHeight="1" thickBot="1" x14ac:dyDescent="0.25">
      <c r="A219" s="417">
        <v>43</v>
      </c>
      <c r="B219" s="420" t="s">
        <v>364</v>
      </c>
      <c r="C219" s="421"/>
      <c r="D219" s="421"/>
      <c r="E219" s="422"/>
      <c r="F219" s="429">
        <f>SUM(K219:K223)</f>
        <v>54</v>
      </c>
      <c r="G219" s="430"/>
      <c r="H219" s="435" t="s">
        <v>228</v>
      </c>
      <c r="I219" s="436"/>
      <c r="J219" s="437"/>
      <c r="K219" s="54">
        <f t="shared" si="6"/>
        <v>2</v>
      </c>
      <c r="L219" s="55" t="s">
        <v>167</v>
      </c>
      <c r="O219" s="58"/>
      <c r="P219" s="58"/>
      <c r="Q219" s="58"/>
      <c r="R219" s="58"/>
    </row>
    <row r="220" spans="1:18" ht="17" customHeight="1" thickBot="1" x14ac:dyDescent="0.25">
      <c r="A220" s="418"/>
      <c r="B220" s="423"/>
      <c r="C220" s="424"/>
      <c r="D220" s="424"/>
      <c r="E220" s="425"/>
      <c r="F220" s="431"/>
      <c r="G220" s="432"/>
      <c r="H220" s="448" t="s">
        <v>234</v>
      </c>
      <c r="I220" s="449"/>
      <c r="J220" s="450"/>
      <c r="K220" s="54">
        <f t="shared" si="6"/>
        <v>16</v>
      </c>
      <c r="L220" s="56" t="s">
        <v>193</v>
      </c>
      <c r="O220" s="58"/>
      <c r="P220" s="58"/>
      <c r="Q220" s="58"/>
      <c r="R220" s="58"/>
    </row>
    <row r="221" spans="1:18" ht="17" customHeight="1" thickBot="1" x14ac:dyDescent="0.25">
      <c r="A221" s="418"/>
      <c r="B221" s="426"/>
      <c r="C221" s="427"/>
      <c r="D221" s="427"/>
      <c r="E221" s="428"/>
      <c r="F221" s="431"/>
      <c r="G221" s="432"/>
      <c r="H221" s="448" t="s">
        <v>235</v>
      </c>
      <c r="I221" s="449"/>
      <c r="J221" s="450"/>
      <c r="K221" s="54">
        <f t="shared" si="6"/>
        <v>6</v>
      </c>
      <c r="L221" s="56" t="s">
        <v>195</v>
      </c>
      <c r="O221" s="58"/>
      <c r="P221" s="59"/>
      <c r="Q221" s="59"/>
      <c r="R221" s="58"/>
    </row>
    <row r="222" spans="1:18" ht="17" thickBot="1" x14ac:dyDescent="0.25">
      <c r="A222" s="418"/>
      <c r="B222" s="439" t="s">
        <v>211</v>
      </c>
      <c r="C222" s="440"/>
      <c r="D222" s="440"/>
      <c r="E222" s="441"/>
      <c r="F222" s="431"/>
      <c r="G222" s="432"/>
      <c r="H222" s="448" t="s">
        <v>219</v>
      </c>
      <c r="I222" s="449"/>
      <c r="J222" s="450"/>
      <c r="K222" s="54">
        <f t="shared" si="6"/>
        <v>9</v>
      </c>
      <c r="L222" s="56" t="s">
        <v>197</v>
      </c>
      <c r="O222" s="58"/>
      <c r="P222" s="59"/>
      <c r="Q222" s="59"/>
      <c r="R222" s="58"/>
    </row>
    <row r="223" spans="1:18" ht="17" thickBot="1" x14ac:dyDescent="0.25">
      <c r="A223" s="419"/>
      <c r="B223" s="442"/>
      <c r="C223" s="443"/>
      <c r="D223" s="443"/>
      <c r="E223" s="444"/>
      <c r="F223" s="433"/>
      <c r="G223" s="434"/>
      <c r="H223" s="445" t="s">
        <v>210</v>
      </c>
      <c r="I223" s="446"/>
      <c r="J223" s="447"/>
      <c r="K223" s="54">
        <f t="shared" si="6"/>
        <v>21</v>
      </c>
      <c r="L223" s="57" t="s">
        <v>199</v>
      </c>
      <c r="O223" s="58"/>
      <c r="P223" s="59"/>
      <c r="Q223" s="59"/>
      <c r="R223" s="58"/>
    </row>
    <row r="224" spans="1:18" ht="17" customHeight="1" thickBot="1" x14ac:dyDescent="0.25">
      <c r="A224" s="417">
        <v>44</v>
      </c>
      <c r="B224" s="420" t="s">
        <v>420</v>
      </c>
      <c r="C224" s="421"/>
      <c r="D224" s="421"/>
      <c r="E224" s="422"/>
      <c r="F224" s="429">
        <f>SUM(K224:K228)</f>
        <v>57</v>
      </c>
      <c r="G224" s="430"/>
      <c r="H224" s="435" t="s">
        <v>228</v>
      </c>
      <c r="I224" s="436"/>
      <c r="J224" s="437"/>
      <c r="K224" s="54">
        <f t="shared" si="6"/>
        <v>2</v>
      </c>
      <c r="L224" s="55" t="s">
        <v>167</v>
      </c>
      <c r="O224" s="58"/>
      <c r="P224" s="59"/>
      <c r="Q224" s="59"/>
      <c r="R224" s="58"/>
    </row>
    <row r="225" spans="1:18" ht="17" customHeight="1" thickBot="1" x14ac:dyDescent="0.25">
      <c r="A225" s="418"/>
      <c r="B225" s="423"/>
      <c r="C225" s="424"/>
      <c r="D225" s="424"/>
      <c r="E225" s="425"/>
      <c r="F225" s="431"/>
      <c r="G225" s="432"/>
      <c r="H225" s="448" t="s">
        <v>192</v>
      </c>
      <c r="I225" s="449"/>
      <c r="J225" s="450"/>
      <c r="K225" s="54">
        <f t="shared" si="6"/>
        <v>8</v>
      </c>
      <c r="L225" s="56" t="s">
        <v>193</v>
      </c>
      <c r="O225" s="58"/>
      <c r="P225" s="59"/>
      <c r="Q225" s="58"/>
      <c r="R225" s="58"/>
    </row>
    <row r="226" spans="1:18" ht="17" customHeight="1" thickBot="1" x14ac:dyDescent="0.25">
      <c r="A226" s="418"/>
      <c r="B226" s="426"/>
      <c r="C226" s="427"/>
      <c r="D226" s="427"/>
      <c r="E226" s="428"/>
      <c r="F226" s="431"/>
      <c r="G226" s="432"/>
      <c r="H226" s="448" t="s">
        <v>232</v>
      </c>
      <c r="I226" s="449"/>
      <c r="J226" s="450"/>
      <c r="K226" s="54">
        <f t="shared" si="6"/>
        <v>5</v>
      </c>
      <c r="L226" s="56" t="s">
        <v>195</v>
      </c>
      <c r="O226" s="58"/>
      <c r="P226" s="59"/>
      <c r="Q226" s="58"/>
      <c r="R226" s="58"/>
    </row>
    <row r="227" spans="1:18" ht="17" thickBot="1" x14ac:dyDescent="0.25">
      <c r="A227" s="418"/>
      <c r="B227" s="439" t="s">
        <v>421</v>
      </c>
      <c r="C227" s="440"/>
      <c r="D227" s="440"/>
      <c r="E227" s="441"/>
      <c r="F227" s="431"/>
      <c r="G227" s="432"/>
      <c r="H227" s="448" t="s">
        <v>239</v>
      </c>
      <c r="I227" s="449"/>
      <c r="J227" s="450"/>
      <c r="K227" s="54">
        <f t="shared" si="6"/>
        <v>30</v>
      </c>
      <c r="L227" s="56" t="s">
        <v>197</v>
      </c>
      <c r="O227" s="58"/>
      <c r="P227" s="59"/>
      <c r="Q227" s="58"/>
      <c r="R227" s="58"/>
    </row>
    <row r="228" spans="1:18" ht="17" thickBot="1" x14ac:dyDescent="0.25">
      <c r="A228" s="419"/>
      <c r="B228" s="442"/>
      <c r="C228" s="443"/>
      <c r="D228" s="443"/>
      <c r="E228" s="444"/>
      <c r="F228" s="433"/>
      <c r="G228" s="434"/>
      <c r="H228" s="445" t="s">
        <v>216</v>
      </c>
      <c r="I228" s="446"/>
      <c r="J228" s="447"/>
      <c r="K228" s="54">
        <f t="shared" si="6"/>
        <v>12</v>
      </c>
      <c r="L228" s="57" t="s">
        <v>199</v>
      </c>
      <c r="O228" s="58"/>
      <c r="P228" s="59"/>
      <c r="Q228" s="58"/>
      <c r="R228" s="58"/>
    </row>
    <row r="229" spans="1:18" ht="17" customHeight="1" thickBot="1" x14ac:dyDescent="0.25">
      <c r="A229" s="417">
        <v>45</v>
      </c>
      <c r="B229" s="420" t="s">
        <v>362</v>
      </c>
      <c r="C229" s="421"/>
      <c r="D229" s="421"/>
      <c r="E229" s="422"/>
      <c r="F229" s="429">
        <f>SUM(K229:K233)</f>
        <v>58</v>
      </c>
      <c r="G229" s="430"/>
      <c r="H229" s="435" t="s">
        <v>228</v>
      </c>
      <c r="I229" s="436"/>
      <c r="J229" s="437"/>
      <c r="K229" s="54">
        <f t="shared" si="6"/>
        <v>2</v>
      </c>
      <c r="L229" s="55" t="s">
        <v>167</v>
      </c>
      <c r="O229" s="58"/>
      <c r="P229" s="59"/>
      <c r="Q229" s="59"/>
      <c r="R229" s="58"/>
    </row>
    <row r="230" spans="1:18" ht="17" customHeight="1" thickBot="1" x14ac:dyDescent="0.25">
      <c r="A230" s="418"/>
      <c r="B230" s="423"/>
      <c r="C230" s="424"/>
      <c r="D230" s="424"/>
      <c r="E230" s="425"/>
      <c r="F230" s="431"/>
      <c r="G230" s="432"/>
      <c r="H230" s="448" t="s">
        <v>192</v>
      </c>
      <c r="I230" s="449"/>
      <c r="J230" s="450"/>
      <c r="K230" s="54">
        <f t="shared" si="6"/>
        <v>8</v>
      </c>
      <c r="L230" s="56" t="s">
        <v>193</v>
      </c>
      <c r="O230" s="58"/>
      <c r="P230" s="59"/>
      <c r="Q230" s="58"/>
      <c r="R230" s="58"/>
    </row>
    <row r="231" spans="1:18" ht="17" customHeight="1" thickBot="1" x14ac:dyDescent="0.25">
      <c r="A231" s="418"/>
      <c r="B231" s="426"/>
      <c r="C231" s="427"/>
      <c r="D231" s="427"/>
      <c r="E231" s="428"/>
      <c r="F231" s="431"/>
      <c r="G231" s="432"/>
      <c r="H231" s="448" t="s">
        <v>236</v>
      </c>
      <c r="I231" s="449"/>
      <c r="J231" s="450"/>
      <c r="K231" s="54">
        <f t="shared" si="6"/>
        <v>12</v>
      </c>
      <c r="L231" s="56" t="s">
        <v>195</v>
      </c>
      <c r="O231" s="58"/>
      <c r="P231" s="59"/>
      <c r="Q231" s="58"/>
      <c r="R231" s="58"/>
    </row>
    <row r="232" spans="1:18" ht="17" thickBot="1" x14ac:dyDescent="0.25">
      <c r="A232" s="418"/>
      <c r="B232" s="439" t="s">
        <v>236</v>
      </c>
      <c r="C232" s="440"/>
      <c r="D232" s="440"/>
      <c r="E232" s="441"/>
      <c r="F232" s="431"/>
      <c r="G232" s="432"/>
      <c r="H232" s="448" t="s">
        <v>196</v>
      </c>
      <c r="I232" s="449"/>
      <c r="J232" s="450"/>
      <c r="K232" s="54">
        <f t="shared" si="6"/>
        <v>4</v>
      </c>
      <c r="L232" s="56" t="s">
        <v>197</v>
      </c>
      <c r="O232" s="58"/>
      <c r="P232" s="59"/>
      <c r="Q232" s="58"/>
      <c r="R232" s="58"/>
    </row>
    <row r="233" spans="1:18" ht="17" thickBot="1" x14ac:dyDescent="0.25">
      <c r="A233" s="419"/>
      <c r="B233" s="442"/>
      <c r="C233" s="443"/>
      <c r="D233" s="443"/>
      <c r="E233" s="444"/>
      <c r="F233" s="433"/>
      <c r="G233" s="434"/>
      <c r="H233" s="445" t="s">
        <v>209</v>
      </c>
      <c r="I233" s="446"/>
      <c r="J233" s="447"/>
      <c r="K233" s="54">
        <f t="shared" si="6"/>
        <v>32</v>
      </c>
      <c r="L233" s="57" t="s">
        <v>199</v>
      </c>
      <c r="O233" s="58"/>
      <c r="P233" s="59"/>
      <c r="Q233" s="58"/>
      <c r="R233" s="58"/>
    </row>
    <row r="234" spans="1:18" ht="17" customHeight="1" thickBot="1" x14ac:dyDescent="0.25">
      <c r="A234" s="417">
        <v>46</v>
      </c>
      <c r="B234" s="420" t="s">
        <v>422</v>
      </c>
      <c r="C234" s="421"/>
      <c r="D234" s="421"/>
      <c r="E234" s="422"/>
      <c r="F234" s="429">
        <f>SUM(K234:K238)</f>
        <v>60</v>
      </c>
      <c r="G234" s="430"/>
      <c r="H234" s="435" t="s">
        <v>217</v>
      </c>
      <c r="I234" s="436"/>
      <c r="J234" s="437"/>
      <c r="K234" s="54">
        <f t="shared" si="6"/>
        <v>9</v>
      </c>
      <c r="L234" s="55" t="s">
        <v>167</v>
      </c>
      <c r="O234" s="58"/>
      <c r="P234" s="59"/>
      <c r="Q234" s="59"/>
      <c r="R234" s="58"/>
    </row>
    <row r="235" spans="1:18" ht="17" customHeight="1" thickBot="1" x14ac:dyDescent="0.25">
      <c r="A235" s="418"/>
      <c r="B235" s="423"/>
      <c r="C235" s="424"/>
      <c r="D235" s="424"/>
      <c r="E235" s="425"/>
      <c r="F235" s="431"/>
      <c r="G235" s="432"/>
      <c r="H235" s="448" t="s">
        <v>234</v>
      </c>
      <c r="I235" s="449"/>
      <c r="J235" s="450"/>
      <c r="K235" s="54">
        <f t="shared" si="6"/>
        <v>16</v>
      </c>
      <c r="L235" s="56" t="s">
        <v>193</v>
      </c>
      <c r="O235" s="58"/>
      <c r="P235" s="59"/>
      <c r="Q235" s="58"/>
      <c r="R235" s="58"/>
    </row>
    <row r="236" spans="1:18" ht="17" customHeight="1" thickBot="1" x14ac:dyDescent="0.25">
      <c r="A236" s="418"/>
      <c r="B236" s="426"/>
      <c r="C236" s="427"/>
      <c r="D236" s="427"/>
      <c r="E236" s="428"/>
      <c r="F236" s="431"/>
      <c r="G236" s="432"/>
      <c r="H236" s="448" t="s">
        <v>242</v>
      </c>
      <c r="I236" s="449"/>
      <c r="J236" s="450"/>
      <c r="K236" s="54">
        <f t="shared" si="6"/>
        <v>12</v>
      </c>
      <c r="L236" s="56" t="s">
        <v>195</v>
      </c>
      <c r="O236" s="58"/>
      <c r="P236" s="59"/>
      <c r="Q236" s="58"/>
      <c r="R236" s="58"/>
    </row>
    <row r="237" spans="1:18" ht="17" thickBot="1" x14ac:dyDescent="0.25">
      <c r="A237" s="418"/>
      <c r="B237" s="439" t="s">
        <v>423</v>
      </c>
      <c r="C237" s="440"/>
      <c r="D237" s="440"/>
      <c r="E237" s="441"/>
      <c r="F237" s="431"/>
      <c r="G237" s="432"/>
      <c r="H237" s="448" t="s">
        <v>196</v>
      </c>
      <c r="I237" s="449"/>
      <c r="J237" s="450"/>
      <c r="K237" s="54">
        <f t="shared" si="6"/>
        <v>4</v>
      </c>
      <c r="L237" s="56" t="s">
        <v>197</v>
      </c>
      <c r="O237" s="58"/>
      <c r="P237" s="59"/>
      <c r="Q237" s="58"/>
      <c r="R237" s="58"/>
    </row>
    <row r="238" spans="1:18" ht="17" thickBot="1" x14ac:dyDescent="0.25">
      <c r="A238" s="419"/>
      <c r="B238" s="442"/>
      <c r="C238" s="443"/>
      <c r="D238" s="443"/>
      <c r="E238" s="444"/>
      <c r="F238" s="433"/>
      <c r="G238" s="434"/>
      <c r="H238" s="445" t="s">
        <v>214</v>
      </c>
      <c r="I238" s="446"/>
      <c r="J238" s="447"/>
      <c r="K238" s="54">
        <f t="shared" si="6"/>
        <v>19</v>
      </c>
      <c r="L238" s="57" t="s">
        <v>199</v>
      </c>
      <c r="O238" s="58"/>
      <c r="P238" s="59"/>
      <c r="Q238" s="58"/>
      <c r="R238" s="58"/>
    </row>
    <row r="239" spans="1:18" ht="17" customHeight="1" thickBot="1" x14ac:dyDescent="0.25">
      <c r="A239" s="417">
        <v>47</v>
      </c>
      <c r="B239" s="420" t="s">
        <v>424</v>
      </c>
      <c r="C239" s="421"/>
      <c r="D239" s="421"/>
      <c r="E239" s="422"/>
      <c r="F239" s="429">
        <f>SUM(K239:K243)</f>
        <v>65</v>
      </c>
      <c r="G239" s="430"/>
      <c r="H239" s="435" t="s">
        <v>215</v>
      </c>
      <c r="I239" s="436"/>
      <c r="J239" s="437"/>
      <c r="K239" s="54">
        <f t="shared" si="6"/>
        <v>12</v>
      </c>
      <c r="L239" s="55" t="s">
        <v>167</v>
      </c>
    </row>
    <row r="240" spans="1:18" ht="17" customHeight="1" thickBot="1" x14ac:dyDescent="0.25">
      <c r="A240" s="418"/>
      <c r="B240" s="423"/>
      <c r="C240" s="424"/>
      <c r="D240" s="424"/>
      <c r="E240" s="425"/>
      <c r="F240" s="431"/>
      <c r="G240" s="432"/>
      <c r="H240" s="448" t="s">
        <v>241</v>
      </c>
      <c r="I240" s="449"/>
      <c r="J240" s="450"/>
      <c r="K240" s="54">
        <f t="shared" si="6"/>
        <v>7</v>
      </c>
      <c r="L240" s="56" t="s">
        <v>193</v>
      </c>
    </row>
    <row r="241" spans="1:18" ht="17" customHeight="1" thickBot="1" x14ac:dyDescent="0.25">
      <c r="A241" s="418"/>
      <c r="B241" s="426"/>
      <c r="C241" s="427"/>
      <c r="D241" s="427"/>
      <c r="E241" s="428"/>
      <c r="F241" s="431"/>
      <c r="G241" s="432"/>
      <c r="H241" s="448" t="s">
        <v>207</v>
      </c>
      <c r="I241" s="449"/>
      <c r="J241" s="450"/>
      <c r="K241" s="54">
        <f t="shared" si="6"/>
        <v>10</v>
      </c>
      <c r="L241" s="56" t="s">
        <v>195</v>
      </c>
    </row>
    <row r="242" spans="1:18" ht="17" thickBot="1" x14ac:dyDescent="0.25">
      <c r="A242" s="418"/>
      <c r="B242" s="439" t="s">
        <v>425</v>
      </c>
      <c r="C242" s="440"/>
      <c r="D242" s="440"/>
      <c r="E242" s="441"/>
      <c r="F242" s="431"/>
      <c r="G242" s="432"/>
      <c r="H242" s="448" t="s">
        <v>196</v>
      </c>
      <c r="I242" s="449"/>
      <c r="J242" s="450"/>
      <c r="K242" s="54">
        <f t="shared" si="6"/>
        <v>4</v>
      </c>
      <c r="L242" s="56" t="s">
        <v>197</v>
      </c>
    </row>
    <row r="243" spans="1:18" ht="17" thickBot="1" x14ac:dyDescent="0.25">
      <c r="A243" s="419"/>
      <c r="B243" s="442"/>
      <c r="C243" s="443"/>
      <c r="D243" s="443"/>
      <c r="E243" s="444"/>
      <c r="F243" s="433"/>
      <c r="G243" s="434"/>
      <c r="H243" s="445" t="s">
        <v>209</v>
      </c>
      <c r="I243" s="446"/>
      <c r="J243" s="447"/>
      <c r="K243" s="54">
        <f t="shared" si="6"/>
        <v>32</v>
      </c>
      <c r="L243" s="57" t="s">
        <v>199</v>
      </c>
      <c r="O243" s="58"/>
      <c r="P243" s="58"/>
      <c r="Q243" s="58"/>
      <c r="R243" s="58"/>
    </row>
    <row r="244" spans="1:18" ht="17" customHeight="1" thickBot="1" x14ac:dyDescent="0.25">
      <c r="A244" s="417">
        <v>48</v>
      </c>
      <c r="B244" s="420" t="s">
        <v>426</v>
      </c>
      <c r="C244" s="421"/>
      <c r="D244" s="421"/>
      <c r="E244" s="422"/>
      <c r="F244" s="429">
        <f>SUM(K244:K248)</f>
        <v>79</v>
      </c>
      <c r="G244" s="430"/>
      <c r="H244" s="435" t="s">
        <v>247</v>
      </c>
      <c r="I244" s="436"/>
      <c r="J244" s="437"/>
      <c r="K244" s="70">
        <v>31</v>
      </c>
      <c r="L244" s="55" t="s">
        <v>167</v>
      </c>
      <c r="O244" s="58"/>
      <c r="P244" s="59"/>
      <c r="Q244" s="59"/>
      <c r="R244" s="58"/>
    </row>
    <row r="245" spans="1:18" ht="17" customHeight="1" thickBot="1" x14ac:dyDescent="0.25">
      <c r="A245" s="418"/>
      <c r="B245" s="423"/>
      <c r="C245" s="424"/>
      <c r="D245" s="424"/>
      <c r="E245" s="425"/>
      <c r="F245" s="431"/>
      <c r="G245" s="432"/>
      <c r="H245" s="448" t="s">
        <v>234</v>
      </c>
      <c r="I245" s="449"/>
      <c r="J245" s="450"/>
      <c r="K245" s="54">
        <f t="shared" ref="K245:K253" si="7">INDEX(P$14:Q$80,MATCH(H245,P$14:P$80,0),2)</f>
        <v>16</v>
      </c>
      <c r="L245" s="56" t="s">
        <v>193</v>
      </c>
      <c r="O245" s="58"/>
      <c r="P245" s="59"/>
      <c r="Q245" s="58"/>
      <c r="R245" s="58"/>
    </row>
    <row r="246" spans="1:18" ht="17" customHeight="1" thickBot="1" x14ac:dyDescent="0.25">
      <c r="A246" s="418"/>
      <c r="B246" s="426"/>
      <c r="C246" s="427"/>
      <c r="D246" s="427"/>
      <c r="E246" s="428"/>
      <c r="F246" s="431"/>
      <c r="G246" s="432"/>
      <c r="H246" s="448" t="s">
        <v>235</v>
      </c>
      <c r="I246" s="449"/>
      <c r="J246" s="450"/>
      <c r="K246" s="54">
        <f t="shared" si="7"/>
        <v>6</v>
      </c>
      <c r="L246" s="56" t="s">
        <v>195</v>
      </c>
      <c r="O246" s="58"/>
      <c r="P246" s="59"/>
      <c r="Q246" s="58"/>
      <c r="R246" s="58"/>
    </row>
    <row r="247" spans="1:18" ht="17" thickBot="1" x14ac:dyDescent="0.25">
      <c r="A247" s="418"/>
      <c r="B247" s="439" t="s">
        <v>238</v>
      </c>
      <c r="C247" s="440"/>
      <c r="D247" s="440"/>
      <c r="E247" s="441"/>
      <c r="F247" s="431"/>
      <c r="G247" s="432"/>
      <c r="H247" s="448" t="s">
        <v>238</v>
      </c>
      <c r="I247" s="449"/>
      <c r="J247" s="450"/>
      <c r="K247" s="54">
        <f t="shared" si="7"/>
        <v>14</v>
      </c>
      <c r="L247" s="56" t="s">
        <v>197</v>
      </c>
      <c r="O247" s="58"/>
      <c r="P247" s="59"/>
      <c r="Q247" s="58"/>
      <c r="R247" s="58"/>
    </row>
    <row r="248" spans="1:18" ht="17" thickBot="1" x14ac:dyDescent="0.25">
      <c r="A248" s="419"/>
      <c r="B248" s="442"/>
      <c r="C248" s="443"/>
      <c r="D248" s="443"/>
      <c r="E248" s="444"/>
      <c r="F248" s="433"/>
      <c r="G248" s="434"/>
      <c r="H248" s="445" t="s">
        <v>216</v>
      </c>
      <c r="I248" s="446"/>
      <c r="J248" s="447"/>
      <c r="K248" s="54">
        <f t="shared" si="7"/>
        <v>12</v>
      </c>
      <c r="L248" s="57" t="s">
        <v>199</v>
      </c>
      <c r="O248" s="58"/>
      <c r="P248" s="59"/>
      <c r="Q248" s="58"/>
      <c r="R248" s="58"/>
    </row>
    <row r="249" spans="1:18" ht="17" thickBot="1" x14ac:dyDescent="0.25">
      <c r="A249" s="417">
        <v>49</v>
      </c>
      <c r="B249" s="420" t="s">
        <v>427</v>
      </c>
      <c r="C249" s="421"/>
      <c r="D249" s="421"/>
      <c r="E249" s="422"/>
      <c r="F249" s="429">
        <f>SUM(K249:K253)</f>
        <v>79</v>
      </c>
      <c r="G249" s="430"/>
      <c r="H249" s="435" t="s">
        <v>205</v>
      </c>
      <c r="I249" s="436"/>
      <c r="J249" s="437"/>
      <c r="K249" s="54">
        <f t="shared" si="7"/>
        <v>15</v>
      </c>
      <c r="L249" s="55" t="s">
        <v>167</v>
      </c>
      <c r="O249" s="58"/>
      <c r="P249" s="59"/>
      <c r="Q249" s="59"/>
      <c r="R249" s="58"/>
    </row>
    <row r="250" spans="1:18" ht="17" thickBot="1" x14ac:dyDescent="0.25">
      <c r="A250" s="418"/>
      <c r="B250" s="423"/>
      <c r="C250" s="424"/>
      <c r="D250" s="424"/>
      <c r="E250" s="425"/>
      <c r="F250" s="431"/>
      <c r="G250" s="432"/>
      <c r="H250" s="448" t="s">
        <v>206</v>
      </c>
      <c r="I250" s="449"/>
      <c r="J250" s="450"/>
      <c r="K250" s="54">
        <f t="shared" si="7"/>
        <v>52</v>
      </c>
      <c r="L250" s="56" t="s">
        <v>193</v>
      </c>
      <c r="O250" s="58"/>
      <c r="P250" s="59"/>
      <c r="Q250" s="58"/>
      <c r="R250" s="58"/>
    </row>
    <row r="251" spans="1:18" ht="17" thickBot="1" x14ac:dyDescent="0.25">
      <c r="A251" s="418"/>
      <c r="B251" s="426"/>
      <c r="C251" s="427"/>
      <c r="D251" s="427"/>
      <c r="E251" s="428"/>
      <c r="F251" s="431"/>
      <c r="G251" s="432"/>
      <c r="H251" s="448" t="s">
        <v>235</v>
      </c>
      <c r="I251" s="449"/>
      <c r="J251" s="450"/>
      <c r="K251" s="54">
        <f t="shared" si="7"/>
        <v>6</v>
      </c>
      <c r="L251" s="56" t="s">
        <v>195</v>
      </c>
      <c r="O251" s="58"/>
      <c r="P251" s="59"/>
      <c r="Q251" s="58"/>
      <c r="R251" s="58"/>
    </row>
    <row r="252" spans="1:18" ht="17" thickBot="1" x14ac:dyDescent="0.25">
      <c r="A252" s="418"/>
      <c r="B252" s="439" t="s">
        <v>205</v>
      </c>
      <c r="C252" s="440"/>
      <c r="D252" s="440"/>
      <c r="E252" s="441"/>
      <c r="F252" s="431"/>
      <c r="G252" s="432"/>
      <c r="H252" s="448" t="s">
        <v>196</v>
      </c>
      <c r="I252" s="449"/>
      <c r="J252" s="450"/>
      <c r="K252" s="54">
        <f t="shared" si="7"/>
        <v>4</v>
      </c>
      <c r="L252" s="56" t="s">
        <v>197</v>
      </c>
      <c r="O252" s="58"/>
      <c r="P252" s="59"/>
      <c r="Q252" s="58"/>
      <c r="R252" s="58"/>
    </row>
    <row r="253" spans="1:18" ht="17" thickBot="1" x14ac:dyDescent="0.25">
      <c r="A253" s="419"/>
      <c r="B253" s="442"/>
      <c r="C253" s="443"/>
      <c r="D253" s="443"/>
      <c r="E253" s="444"/>
      <c r="F253" s="433"/>
      <c r="G253" s="434"/>
      <c r="H253" s="445" t="s">
        <v>198</v>
      </c>
      <c r="I253" s="446"/>
      <c r="J253" s="447"/>
      <c r="K253" s="54">
        <f t="shared" si="7"/>
        <v>2</v>
      </c>
      <c r="L253" s="57" t="s">
        <v>199</v>
      </c>
      <c r="O253" s="58"/>
      <c r="P253" s="59"/>
      <c r="Q253" s="58"/>
      <c r="R253" s="58"/>
    </row>
    <row r="254" spans="1:18" ht="17" thickBot="1" x14ac:dyDescent="0.25">
      <c r="A254" s="417">
        <v>50</v>
      </c>
      <c r="B254" s="420" t="s">
        <v>428</v>
      </c>
      <c r="C254" s="421"/>
      <c r="D254" s="421"/>
      <c r="E254" s="422"/>
      <c r="F254" s="429">
        <f>SUM(K254:K258)</f>
        <v>84</v>
      </c>
      <c r="G254" s="430"/>
      <c r="H254" s="435" t="s">
        <v>191</v>
      </c>
      <c r="I254" s="436"/>
      <c r="J254" s="437"/>
      <c r="K254" s="54">
        <f>INDEX(P14:Q80,MATCH(H254,P14:P80,0),2)</f>
        <v>1</v>
      </c>
      <c r="L254" s="55" t="s">
        <v>167</v>
      </c>
    </row>
    <row r="255" spans="1:18" ht="17" thickBot="1" x14ac:dyDescent="0.25">
      <c r="A255" s="418"/>
      <c r="B255" s="423"/>
      <c r="C255" s="424"/>
      <c r="D255" s="424"/>
      <c r="E255" s="425"/>
      <c r="F255" s="431"/>
      <c r="G255" s="432"/>
      <c r="H255" s="438" t="s">
        <v>206</v>
      </c>
      <c r="I255" s="438"/>
      <c r="J255" s="438"/>
      <c r="K255" s="54">
        <f>INDEX(P15:Q81,MATCH(H255,P15:P81,0),2)</f>
        <v>52</v>
      </c>
      <c r="L255" s="56" t="s">
        <v>193</v>
      </c>
    </row>
    <row r="256" spans="1:18" ht="17" thickBot="1" x14ac:dyDescent="0.25">
      <c r="A256" s="418"/>
      <c r="B256" s="426"/>
      <c r="C256" s="427"/>
      <c r="D256" s="427"/>
      <c r="E256" s="428"/>
      <c r="F256" s="431"/>
      <c r="G256" s="432"/>
      <c r="H256" s="438" t="s">
        <v>208</v>
      </c>
      <c r="I256" s="438"/>
      <c r="J256" s="438"/>
      <c r="K256" s="54">
        <f>INDEX(P16:Q82,MATCH(H256,P16:P82,0),2)</f>
        <v>6</v>
      </c>
      <c r="L256" s="56" t="s">
        <v>195</v>
      </c>
    </row>
    <row r="257" spans="1:12" ht="17" thickBot="1" x14ac:dyDescent="0.25">
      <c r="A257" s="418"/>
      <c r="B257" s="439" t="s">
        <v>208</v>
      </c>
      <c r="C257" s="440"/>
      <c r="D257" s="440"/>
      <c r="E257" s="441"/>
      <c r="F257" s="431"/>
      <c r="G257" s="432"/>
      <c r="H257" s="438" t="s">
        <v>196</v>
      </c>
      <c r="I257" s="438"/>
      <c r="J257" s="438"/>
      <c r="K257" s="54">
        <f>INDEX(P17:Q83,MATCH(H257,P17:P83,0),2)</f>
        <v>4</v>
      </c>
      <c r="L257" s="56" t="s">
        <v>197</v>
      </c>
    </row>
    <row r="258" spans="1:12" ht="17" thickBot="1" x14ac:dyDescent="0.25">
      <c r="A258" s="419"/>
      <c r="B258" s="442"/>
      <c r="C258" s="443"/>
      <c r="D258" s="443"/>
      <c r="E258" s="444"/>
      <c r="F258" s="433"/>
      <c r="G258" s="434"/>
      <c r="H258" s="416" t="s">
        <v>210</v>
      </c>
      <c r="I258" s="416"/>
      <c r="J258" s="416"/>
      <c r="K258" s="69">
        <f>INDEX(P18:Q109,MATCH(H258,P18:P109,0),2)</f>
        <v>21</v>
      </c>
      <c r="L258" s="57" t="s">
        <v>199</v>
      </c>
    </row>
  </sheetData>
  <sheetProtection password="BC63" sheet="1" objects="1" scenarios="1"/>
  <mergeCells count="452">
    <mergeCell ref="A7:A8"/>
    <mergeCell ref="B7:E8"/>
    <mergeCell ref="F7:G8"/>
    <mergeCell ref="H7:J8"/>
    <mergeCell ref="K7:K8"/>
    <mergeCell ref="L7:L8"/>
    <mergeCell ref="H42:J42"/>
    <mergeCell ref="B42:E43"/>
    <mergeCell ref="H41:J41"/>
    <mergeCell ref="F39:G43"/>
    <mergeCell ref="B39:E41"/>
    <mergeCell ref="A39:A43"/>
    <mergeCell ref="A9:A13"/>
    <mergeCell ref="B9:E11"/>
    <mergeCell ref="F9:G13"/>
    <mergeCell ref="H9:J9"/>
    <mergeCell ref="H10:J10"/>
    <mergeCell ref="H11:J11"/>
    <mergeCell ref="B12:E13"/>
    <mergeCell ref="H12:J12"/>
    <mergeCell ref="H13:J13"/>
    <mergeCell ref="A24:A28"/>
    <mergeCell ref="B24:E26"/>
    <mergeCell ref="F24:G28"/>
    <mergeCell ref="A204:A208"/>
    <mergeCell ref="B204:E206"/>
    <mergeCell ref="F204:G208"/>
    <mergeCell ref="H204:J204"/>
    <mergeCell ref="H205:J205"/>
    <mergeCell ref="H206:J206"/>
    <mergeCell ref="B207:E208"/>
    <mergeCell ref="H207:J207"/>
    <mergeCell ref="H208:J208"/>
    <mergeCell ref="A154:A158"/>
    <mergeCell ref="B154:E156"/>
    <mergeCell ref="F154:G158"/>
    <mergeCell ref="H154:J154"/>
    <mergeCell ref="H155:J155"/>
    <mergeCell ref="H156:J156"/>
    <mergeCell ref="B157:E158"/>
    <mergeCell ref="H157:J157"/>
    <mergeCell ref="H158:J158"/>
    <mergeCell ref="A244:A248"/>
    <mergeCell ref="B244:E246"/>
    <mergeCell ref="F244:G248"/>
    <mergeCell ref="H244:J244"/>
    <mergeCell ref="H245:J245"/>
    <mergeCell ref="H246:J246"/>
    <mergeCell ref="B247:E248"/>
    <mergeCell ref="H247:J247"/>
    <mergeCell ref="H248:J248"/>
    <mergeCell ref="A209:A213"/>
    <mergeCell ref="B209:E211"/>
    <mergeCell ref="F209:G213"/>
    <mergeCell ref="H209:J209"/>
    <mergeCell ref="H210:J210"/>
    <mergeCell ref="H211:J211"/>
    <mergeCell ref="B212:E213"/>
    <mergeCell ref="H212:J212"/>
    <mergeCell ref="H213:J213"/>
    <mergeCell ref="A169:A173"/>
    <mergeCell ref="B169:E171"/>
    <mergeCell ref="F169:G173"/>
    <mergeCell ref="H169:J169"/>
    <mergeCell ref="H170:J170"/>
    <mergeCell ref="H171:J171"/>
    <mergeCell ref="B172:E173"/>
    <mergeCell ref="H172:J172"/>
    <mergeCell ref="H173:J173"/>
    <mergeCell ref="A189:A193"/>
    <mergeCell ref="B189:E191"/>
    <mergeCell ref="F189:G193"/>
    <mergeCell ref="H189:J189"/>
    <mergeCell ref="H190:J190"/>
    <mergeCell ref="H191:J191"/>
    <mergeCell ref="B192:E193"/>
    <mergeCell ref="H192:J192"/>
    <mergeCell ref="H193:J193"/>
    <mergeCell ref="A94:A98"/>
    <mergeCell ref="B94:E96"/>
    <mergeCell ref="F94:G98"/>
    <mergeCell ref="H94:J94"/>
    <mergeCell ref="H95:J95"/>
    <mergeCell ref="H96:J96"/>
    <mergeCell ref="B97:E98"/>
    <mergeCell ref="H97:J97"/>
    <mergeCell ref="H98:J98"/>
    <mergeCell ref="A214:A218"/>
    <mergeCell ref="B214:E216"/>
    <mergeCell ref="F214:G218"/>
    <mergeCell ref="H214:J214"/>
    <mergeCell ref="H215:J215"/>
    <mergeCell ref="H216:J216"/>
    <mergeCell ref="B217:E218"/>
    <mergeCell ref="H217:J217"/>
    <mergeCell ref="H218:J218"/>
    <mergeCell ref="A89:A93"/>
    <mergeCell ref="B89:E91"/>
    <mergeCell ref="F89:G93"/>
    <mergeCell ref="H89:J89"/>
    <mergeCell ref="H90:J90"/>
    <mergeCell ref="H91:J91"/>
    <mergeCell ref="B92:E93"/>
    <mergeCell ref="H92:J92"/>
    <mergeCell ref="H93:J93"/>
    <mergeCell ref="A114:A118"/>
    <mergeCell ref="B114:E116"/>
    <mergeCell ref="F114:G118"/>
    <mergeCell ref="H114:J114"/>
    <mergeCell ref="H115:J115"/>
    <mergeCell ref="H116:J116"/>
    <mergeCell ref="B117:E118"/>
    <mergeCell ref="H117:J117"/>
    <mergeCell ref="H118:J118"/>
    <mergeCell ref="A234:A238"/>
    <mergeCell ref="B234:E236"/>
    <mergeCell ref="F234:G238"/>
    <mergeCell ref="H234:J234"/>
    <mergeCell ref="H235:J235"/>
    <mergeCell ref="H236:J236"/>
    <mergeCell ref="B237:E238"/>
    <mergeCell ref="H237:J237"/>
    <mergeCell ref="H238:J238"/>
    <mergeCell ref="A184:A188"/>
    <mergeCell ref="B184:E186"/>
    <mergeCell ref="F184:G188"/>
    <mergeCell ref="H184:J184"/>
    <mergeCell ref="H185:J185"/>
    <mergeCell ref="H186:J186"/>
    <mergeCell ref="B187:E188"/>
    <mergeCell ref="H187:J187"/>
    <mergeCell ref="H188:J188"/>
    <mergeCell ref="A139:A143"/>
    <mergeCell ref="B139:E141"/>
    <mergeCell ref="F139:G143"/>
    <mergeCell ref="H139:J139"/>
    <mergeCell ref="H140:J140"/>
    <mergeCell ref="H141:J141"/>
    <mergeCell ref="B142:E143"/>
    <mergeCell ref="H142:J142"/>
    <mergeCell ref="H143:J143"/>
    <mergeCell ref="A59:A63"/>
    <mergeCell ref="B59:E61"/>
    <mergeCell ref="F59:G63"/>
    <mergeCell ref="H59:J59"/>
    <mergeCell ref="H60:J60"/>
    <mergeCell ref="H61:J61"/>
    <mergeCell ref="B62:E63"/>
    <mergeCell ref="H62:J62"/>
    <mergeCell ref="H63:J63"/>
    <mergeCell ref="A199:A203"/>
    <mergeCell ref="B199:E201"/>
    <mergeCell ref="F199:G203"/>
    <mergeCell ref="H199:J199"/>
    <mergeCell ref="H200:J200"/>
    <mergeCell ref="H201:J201"/>
    <mergeCell ref="B202:E203"/>
    <mergeCell ref="H202:J202"/>
    <mergeCell ref="H203:J203"/>
    <mergeCell ref="A179:A183"/>
    <mergeCell ref="B179:E181"/>
    <mergeCell ref="F179:G183"/>
    <mergeCell ref="H179:J179"/>
    <mergeCell ref="H180:J180"/>
    <mergeCell ref="H181:J181"/>
    <mergeCell ref="B182:E183"/>
    <mergeCell ref="H182:J182"/>
    <mergeCell ref="H183:J183"/>
    <mergeCell ref="A224:A228"/>
    <mergeCell ref="B224:E226"/>
    <mergeCell ref="F224:G228"/>
    <mergeCell ref="H224:J224"/>
    <mergeCell ref="H225:J225"/>
    <mergeCell ref="H226:J226"/>
    <mergeCell ref="B227:E228"/>
    <mergeCell ref="H227:J227"/>
    <mergeCell ref="H228:J228"/>
    <mergeCell ref="A159:A163"/>
    <mergeCell ref="B159:E161"/>
    <mergeCell ref="F159:G163"/>
    <mergeCell ref="H159:J159"/>
    <mergeCell ref="H160:J160"/>
    <mergeCell ref="H161:J161"/>
    <mergeCell ref="B162:E163"/>
    <mergeCell ref="H162:J162"/>
    <mergeCell ref="H163:J163"/>
    <mergeCell ref="A109:A113"/>
    <mergeCell ref="B109:E111"/>
    <mergeCell ref="F109:G113"/>
    <mergeCell ref="H109:J109"/>
    <mergeCell ref="H110:J110"/>
    <mergeCell ref="H111:J111"/>
    <mergeCell ref="B112:E113"/>
    <mergeCell ref="H112:J112"/>
    <mergeCell ref="H113:J113"/>
    <mergeCell ref="A144:A148"/>
    <mergeCell ref="B144:E146"/>
    <mergeCell ref="F144:G148"/>
    <mergeCell ref="H144:J144"/>
    <mergeCell ref="H145:J145"/>
    <mergeCell ref="H146:J146"/>
    <mergeCell ref="B147:E148"/>
    <mergeCell ref="H147:J147"/>
    <mergeCell ref="H148:J148"/>
    <mergeCell ref="H24:J24"/>
    <mergeCell ref="H25:J25"/>
    <mergeCell ref="H26:J26"/>
    <mergeCell ref="B27:E28"/>
    <mergeCell ref="H27:J27"/>
    <mergeCell ref="H28:J28"/>
    <mergeCell ref="A84:A88"/>
    <mergeCell ref="B84:E86"/>
    <mergeCell ref="F84:G88"/>
    <mergeCell ref="H84:J84"/>
    <mergeCell ref="H85:J85"/>
    <mergeCell ref="H86:J86"/>
    <mergeCell ref="B87:E88"/>
    <mergeCell ref="H87:J87"/>
    <mergeCell ref="H88:J88"/>
    <mergeCell ref="A49:A53"/>
    <mergeCell ref="B49:E51"/>
    <mergeCell ref="F49:G53"/>
    <mergeCell ref="H49:J49"/>
    <mergeCell ref="H50:J50"/>
    <mergeCell ref="H51:J51"/>
    <mergeCell ref="B52:E53"/>
    <mergeCell ref="H52:J52"/>
    <mergeCell ref="H53:J53"/>
    <mergeCell ref="A19:A23"/>
    <mergeCell ref="B19:E21"/>
    <mergeCell ref="F19:G23"/>
    <mergeCell ref="H19:J19"/>
    <mergeCell ref="H20:J20"/>
    <mergeCell ref="H21:J21"/>
    <mergeCell ref="B22:E23"/>
    <mergeCell ref="H22:J22"/>
    <mergeCell ref="H23:J23"/>
    <mergeCell ref="A134:A138"/>
    <mergeCell ref="B134:E136"/>
    <mergeCell ref="F134:G138"/>
    <mergeCell ref="H134:J134"/>
    <mergeCell ref="H135:J135"/>
    <mergeCell ref="H136:J136"/>
    <mergeCell ref="B137:E138"/>
    <mergeCell ref="H137:J137"/>
    <mergeCell ref="H138:J138"/>
    <mergeCell ref="A239:A243"/>
    <mergeCell ref="B239:E241"/>
    <mergeCell ref="F239:G243"/>
    <mergeCell ref="H239:J239"/>
    <mergeCell ref="H240:J240"/>
    <mergeCell ref="H241:J241"/>
    <mergeCell ref="B242:E243"/>
    <mergeCell ref="H242:J242"/>
    <mergeCell ref="H243:J243"/>
    <mergeCell ref="A249:A253"/>
    <mergeCell ref="B249:E251"/>
    <mergeCell ref="F249:G253"/>
    <mergeCell ref="H249:J249"/>
    <mergeCell ref="H250:J250"/>
    <mergeCell ref="H251:J251"/>
    <mergeCell ref="B252:E253"/>
    <mergeCell ref="H252:J252"/>
    <mergeCell ref="H253:J253"/>
    <mergeCell ref="A14:A18"/>
    <mergeCell ref="B14:E16"/>
    <mergeCell ref="F14:G18"/>
    <mergeCell ref="H14:J14"/>
    <mergeCell ref="H15:J15"/>
    <mergeCell ref="H16:J16"/>
    <mergeCell ref="B17:E18"/>
    <mergeCell ref="H17:J17"/>
    <mergeCell ref="H18:J18"/>
    <mergeCell ref="A229:A233"/>
    <mergeCell ref="B229:E231"/>
    <mergeCell ref="F229:G233"/>
    <mergeCell ref="H229:J229"/>
    <mergeCell ref="H230:J230"/>
    <mergeCell ref="H231:J231"/>
    <mergeCell ref="B232:E233"/>
    <mergeCell ref="H232:J232"/>
    <mergeCell ref="H233:J233"/>
    <mergeCell ref="A164:A168"/>
    <mergeCell ref="B164:E166"/>
    <mergeCell ref="F164:G168"/>
    <mergeCell ref="H164:J164"/>
    <mergeCell ref="H165:J165"/>
    <mergeCell ref="H166:J166"/>
    <mergeCell ref="B167:E168"/>
    <mergeCell ref="H167:J167"/>
    <mergeCell ref="H168:J168"/>
    <mergeCell ref="A149:A153"/>
    <mergeCell ref="B149:E151"/>
    <mergeCell ref="F149:G153"/>
    <mergeCell ref="H149:J149"/>
    <mergeCell ref="H150:J150"/>
    <mergeCell ref="H151:J151"/>
    <mergeCell ref="B152:E153"/>
    <mergeCell ref="H152:J152"/>
    <mergeCell ref="H153:J153"/>
    <mergeCell ref="A124:A128"/>
    <mergeCell ref="B124:E126"/>
    <mergeCell ref="F124:G128"/>
    <mergeCell ref="H124:J124"/>
    <mergeCell ref="H125:J125"/>
    <mergeCell ref="H126:J126"/>
    <mergeCell ref="B127:E128"/>
    <mergeCell ref="H127:J127"/>
    <mergeCell ref="H128:J128"/>
    <mergeCell ref="A64:A68"/>
    <mergeCell ref="B64:E66"/>
    <mergeCell ref="F64:G68"/>
    <mergeCell ref="H64:J64"/>
    <mergeCell ref="H65:J65"/>
    <mergeCell ref="H66:J66"/>
    <mergeCell ref="B67:E68"/>
    <mergeCell ref="H67:J67"/>
    <mergeCell ref="H68:J68"/>
    <mergeCell ref="A34:A38"/>
    <mergeCell ref="B34:E36"/>
    <mergeCell ref="F34:G38"/>
    <mergeCell ref="H34:J34"/>
    <mergeCell ref="H35:J35"/>
    <mergeCell ref="H36:J36"/>
    <mergeCell ref="B37:E38"/>
    <mergeCell ref="H37:J37"/>
    <mergeCell ref="H38:J38"/>
    <mergeCell ref="A104:A108"/>
    <mergeCell ref="B104:E106"/>
    <mergeCell ref="F104:G108"/>
    <mergeCell ref="H104:J104"/>
    <mergeCell ref="H105:J105"/>
    <mergeCell ref="H106:J106"/>
    <mergeCell ref="B107:E108"/>
    <mergeCell ref="H107:J107"/>
    <mergeCell ref="H108:J108"/>
    <mergeCell ref="A219:A223"/>
    <mergeCell ref="B219:E221"/>
    <mergeCell ref="F219:G223"/>
    <mergeCell ref="H219:J219"/>
    <mergeCell ref="H220:J220"/>
    <mergeCell ref="H221:J221"/>
    <mergeCell ref="B222:E223"/>
    <mergeCell ref="H222:J222"/>
    <mergeCell ref="H223:J223"/>
    <mergeCell ref="A119:A123"/>
    <mergeCell ref="B119:E121"/>
    <mergeCell ref="F119:G123"/>
    <mergeCell ref="H119:J119"/>
    <mergeCell ref="H120:J120"/>
    <mergeCell ref="H121:J121"/>
    <mergeCell ref="B122:E123"/>
    <mergeCell ref="H122:J122"/>
    <mergeCell ref="H123:J123"/>
    <mergeCell ref="A44:A48"/>
    <mergeCell ref="B44:E46"/>
    <mergeCell ref="F44:G48"/>
    <mergeCell ref="H44:J44"/>
    <mergeCell ref="H45:J45"/>
    <mergeCell ref="H46:J46"/>
    <mergeCell ref="B47:E48"/>
    <mergeCell ref="H47:J47"/>
    <mergeCell ref="H48:J48"/>
    <mergeCell ref="A174:A178"/>
    <mergeCell ref="B174:E176"/>
    <mergeCell ref="F174:G178"/>
    <mergeCell ref="H174:J174"/>
    <mergeCell ref="H175:J175"/>
    <mergeCell ref="H176:J176"/>
    <mergeCell ref="B177:E178"/>
    <mergeCell ref="H177:J177"/>
    <mergeCell ref="H178:J178"/>
    <mergeCell ref="A99:A103"/>
    <mergeCell ref="B99:E101"/>
    <mergeCell ref="F99:G103"/>
    <mergeCell ref="H99:J99"/>
    <mergeCell ref="H100:J100"/>
    <mergeCell ref="H101:J101"/>
    <mergeCell ref="B102:E103"/>
    <mergeCell ref="H102:J102"/>
    <mergeCell ref="H103:J103"/>
    <mergeCell ref="A54:A58"/>
    <mergeCell ref="B54:E56"/>
    <mergeCell ref="F54:G58"/>
    <mergeCell ref="H54:J54"/>
    <mergeCell ref="H55:J55"/>
    <mergeCell ref="H56:J56"/>
    <mergeCell ref="B57:E58"/>
    <mergeCell ref="H57:J57"/>
    <mergeCell ref="H58:J58"/>
    <mergeCell ref="A129:A133"/>
    <mergeCell ref="B129:E131"/>
    <mergeCell ref="F129:G133"/>
    <mergeCell ref="H129:J129"/>
    <mergeCell ref="H130:J130"/>
    <mergeCell ref="H131:J131"/>
    <mergeCell ref="B132:E133"/>
    <mergeCell ref="H132:J132"/>
    <mergeCell ref="H133:J133"/>
    <mergeCell ref="A29:A33"/>
    <mergeCell ref="B29:E31"/>
    <mergeCell ref="F29:G33"/>
    <mergeCell ref="H29:J29"/>
    <mergeCell ref="H30:J30"/>
    <mergeCell ref="H31:J31"/>
    <mergeCell ref="B32:E33"/>
    <mergeCell ref="H32:J32"/>
    <mergeCell ref="H33:J33"/>
    <mergeCell ref="A194:A198"/>
    <mergeCell ref="B194:E196"/>
    <mergeCell ref="F194:G198"/>
    <mergeCell ref="H194:J194"/>
    <mergeCell ref="H195:J195"/>
    <mergeCell ref="H196:J196"/>
    <mergeCell ref="B197:E198"/>
    <mergeCell ref="H197:J197"/>
    <mergeCell ref="H198:J198"/>
    <mergeCell ref="H82:J82"/>
    <mergeCell ref="H83:J83"/>
    <mergeCell ref="A74:A78"/>
    <mergeCell ref="B74:E76"/>
    <mergeCell ref="F74:G78"/>
    <mergeCell ref="H74:J74"/>
    <mergeCell ref="H75:J75"/>
    <mergeCell ref="H76:J76"/>
    <mergeCell ref="B77:E78"/>
    <mergeCell ref="H77:J77"/>
    <mergeCell ref="H78:J78"/>
    <mergeCell ref="H258:J258"/>
    <mergeCell ref="A254:A258"/>
    <mergeCell ref="B254:E256"/>
    <mergeCell ref="F254:G258"/>
    <mergeCell ref="H254:J254"/>
    <mergeCell ref="H255:J255"/>
    <mergeCell ref="H256:J256"/>
    <mergeCell ref="B257:E258"/>
    <mergeCell ref="H43:J43"/>
    <mergeCell ref="A69:A73"/>
    <mergeCell ref="B69:E71"/>
    <mergeCell ref="F69:G73"/>
    <mergeCell ref="H69:J69"/>
    <mergeCell ref="H70:J70"/>
    <mergeCell ref="H71:J71"/>
    <mergeCell ref="B72:E73"/>
    <mergeCell ref="H257:J257"/>
    <mergeCell ref="A79:A83"/>
    <mergeCell ref="B79:E81"/>
    <mergeCell ref="F79:G83"/>
    <mergeCell ref="H79:J79"/>
    <mergeCell ref="H80:J80"/>
    <mergeCell ref="H81:J81"/>
    <mergeCell ref="B82:E83"/>
  </mergeCells>
  <phoneticPr fontId="43" type="noConversion"/>
  <pageMargins left="0.7" right="0.7" top="0.75" bottom="0.75" header="0.3" footer="0.3"/>
  <pageSetup paperSize="9" scale="60" orientation="portrait" horizontalDpi="0" verticalDpi="0"/>
  <colBreaks count="1" manualBreakCount="1">
    <brk id="12" max="1048575" man="1"/>
  </col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V406"/>
  <sheetViews>
    <sheetView topLeftCell="A210" zoomScale="80" zoomScaleNormal="80" zoomScalePageLayoutView="80" workbookViewId="0">
      <selection activeCell="B37" sqref="B37:E41"/>
    </sheetView>
  </sheetViews>
  <sheetFormatPr baseColWidth="10" defaultColWidth="10.83203125" defaultRowHeight="16" x14ac:dyDescent="0.2"/>
  <cols>
    <col min="1" max="11" width="10.83203125" style="53"/>
    <col min="12" max="12" width="17.6640625" style="53" bestFit="1" customWidth="1"/>
    <col min="13" max="15" width="10.83203125" style="53"/>
    <col min="16" max="16" width="21.1640625" style="53" hidden="1" customWidth="1"/>
    <col min="17" max="17" width="10.83203125" style="53" hidden="1" customWidth="1"/>
    <col min="18" max="18" width="10.83203125" style="53"/>
    <col min="19" max="19" width="21.5" style="53" bestFit="1" customWidth="1"/>
    <col min="20" max="16384" width="10.83203125" style="53"/>
  </cols>
  <sheetData>
    <row r="1" spans="1:22" s="29" customFormat="1" ht="15.75" customHeight="1" x14ac:dyDescent="0.2">
      <c r="A1" s="36"/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N1" s="38"/>
      <c r="O1" s="38"/>
      <c r="P1" s="38"/>
      <c r="Q1" s="28"/>
      <c r="R1" s="28"/>
      <c r="S1" s="28"/>
      <c r="T1" s="28"/>
      <c r="U1" s="28"/>
      <c r="V1" s="28"/>
    </row>
    <row r="2" spans="1:22" s="29" customFormat="1" ht="15.75" customHeight="1" x14ac:dyDescent="0.2">
      <c r="A2" s="36"/>
      <c r="B2" s="36"/>
      <c r="C2" s="36"/>
      <c r="D2" s="36"/>
      <c r="E2" s="36"/>
      <c r="F2" s="36"/>
      <c r="G2" s="37"/>
      <c r="H2" s="37"/>
      <c r="I2" s="37"/>
      <c r="J2" s="37"/>
      <c r="K2" s="37"/>
      <c r="L2" s="37"/>
      <c r="M2" s="38"/>
      <c r="N2" s="38"/>
      <c r="O2" s="38"/>
      <c r="P2" s="38"/>
      <c r="Q2" s="28"/>
      <c r="R2" s="28"/>
      <c r="S2" s="28"/>
      <c r="T2" s="28"/>
      <c r="U2" s="28"/>
      <c r="V2" s="28"/>
    </row>
    <row r="3" spans="1:22" s="29" customFormat="1" ht="45" customHeight="1" x14ac:dyDescent="0.2">
      <c r="A3" s="39"/>
      <c r="B3" s="37"/>
      <c r="C3" s="52"/>
      <c r="D3" s="40" t="s">
        <v>172</v>
      </c>
      <c r="E3" s="41"/>
      <c r="F3" s="37"/>
      <c r="G3" s="41"/>
      <c r="H3" s="37"/>
      <c r="I3" s="37"/>
      <c r="J3" s="37"/>
      <c r="K3" s="37"/>
      <c r="L3" s="37"/>
      <c r="M3" s="38"/>
      <c r="N3" s="38"/>
      <c r="O3" s="38"/>
      <c r="P3" s="38"/>
      <c r="Q3" s="28"/>
      <c r="R3" s="28"/>
      <c r="S3" s="28"/>
      <c r="T3" s="28"/>
      <c r="U3" s="28"/>
      <c r="V3" s="28"/>
    </row>
    <row r="4" spans="1:22" s="29" customFormat="1" ht="39" customHeight="1" x14ac:dyDescent="0.2">
      <c r="A4" s="36"/>
      <c r="B4" s="37"/>
      <c r="C4" s="52"/>
      <c r="D4" s="42" t="s">
        <v>173</v>
      </c>
      <c r="E4" s="41"/>
      <c r="F4" s="37"/>
      <c r="G4" s="41"/>
      <c r="H4" s="37"/>
      <c r="I4" s="37"/>
      <c r="J4" s="37"/>
      <c r="K4" s="37"/>
      <c r="L4" s="37"/>
      <c r="M4" s="38"/>
      <c r="N4" s="38"/>
      <c r="O4" s="38"/>
      <c r="P4" s="38"/>
      <c r="Q4" s="28"/>
      <c r="R4" s="28"/>
      <c r="S4" s="28"/>
      <c r="T4" s="28"/>
      <c r="U4" s="28"/>
      <c r="V4" s="28"/>
    </row>
    <row r="5" spans="1:22" s="29" customFormat="1" ht="27.75" customHeight="1" x14ac:dyDescent="0.2">
      <c r="A5" s="36"/>
      <c r="B5" s="36"/>
      <c r="C5" s="52"/>
      <c r="D5" s="72" t="s">
        <v>353</v>
      </c>
      <c r="E5" s="52"/>
      <c r="F5" s="36"/>
      <c r="G5" s="37"/>
      <c r="H5" s="37"/>
      <c r="I5" s="37"/>
      <c r="J5" s="37"/>
      <c r="K5" s="37"/>
      <c r="L5" s="37"/>
      <c r="M5" s="38"/>
      <c r="N5" s="38"/>
      <c r="O5" s="38"/>
      <c r="P5" s="38"/>
      <c r="Q5" s="28"/>
      <c r="R5" s="28"/>
      <c r="S5" s="28"/>
      <c r="T5" s="28"/>
      <c r="U5" s="28"/>
      <c r="V5" s="28"/>
    </row>
    <row r="6" spans="1:22" ht="17" thickBot="1" x14ac:dyDescent="0.25">
      <c r="O6" s="58"/>
      <c r="P6" s="59"/>
      <c r="Q6" s="59"/>
    </row>
    <row r="7" spans="1:22" x14ac:dyDescent="0.2">
      <c r="A7" s="457" t="s">
        <v>249</v>
      </c>
      <c r="B7" s="459" t="s">
        <v>200</v>
      </c>
      <c r="C7" s="460"/>
      <c r="D7" s="460"/>
      <c r="E7" s="461"/>
      <c r="F7" s="459" t="s">
        <v>201</v>
      </c>
      <c r="G7" s="461"/>
      <c r="H7" s="459" t="s">
        <v>202</v>
      </c>
      <c r="I7" s="460"/>
      <c r="J7" s="461"/>
      <c r="K7" s="457" t="s">
        <v>203</v>
      </c>
      <c r="L7" s="457" t="s">
        <v>204</v>
      </c>
      <c r="O7" s="58"/>
      <c r="P7" s="59"/>
      <c r="Q7" s="59"/>
    </row>
    <row r="8" spans="1:22" ht="17" thickBot="1" x14ac:dyDescent="0.25">
      <c r="A8" s="458"/>
      <c r="B8" s="462"/>
      <c r="C8" s="463"/>
      <c r="D8" s="463"/>
      <c r="E8" s="464"/>
      <c r="F8" s="462"/>
      <c r="G8" s="464"/>
      <c r="H8" s="462"/>
      <c r="I8" s="463"/>
      <c r="J8" s="464"/>
      <c r="K8" s="458"/>
      <c r="L8" s="458"/>
      <c r="O8" s="58"/>
      <c r="P8" s="59"/>
      <c r="Q8" s="59"/>
    </row>
    <row r="9" spans="1:22" ht="17" customHeight="1" thickBot="1" x14ac:dyDescent="0.25">
      <c r="A9" s="417">
        <v>1</v>
      </c>
      <c r="B9" s="420" t="s">
        <v>416</v>
      </c>
      <c r="C9" s="421"/>
      <c r="D9" s="421"/>
      <c r="E9" s="422"/>
      <c r="F9" s="429">
        <f>SUM(K9:K13)</f>
        <v>-31</v>
      </c>
      <c r="G9" s="430"/>
      <c r="H9" s="435" t="s">
        <v>228</v>
      </c>
      <c r="I9" s="436"/>
      <c r="J9" s="437"/>
      <c r="K9" s="54">
        <v>-11</v>
      </c>
      <c r="L9" s="55" t="s">
        <v>167</v>
      </c>
      <c r="O9" s="58"/>
      <c r="P9" s="59"/>
      <c r="Q9" s="59"/>
    </row>
    <row r="10" spans="1:22" ht="17" customHeight="1" thickBot="1" x14ac:dyDescent="0.25">
      <c r="A10" s="418"/>
      <c r="B10" s="423"/>
      <c r="C10" s="424"/>
      <c r="D10" s="424"/>
      <c r="E10" s="425"/>
      <c r="F10" s="431"/>
      <c r="G10" s="432"/>
      <c r="H10" s="448" t="s">
        <v>243</v>
      </c>
      <c r="I10" s="449"/>
      <c r="J10" s="450"/>
      <c r="K10" s="54">
        <v>-4</v>
      </c>
      <c r="L10" s="56" t="s">
        <v>193</v>
      </c>
      <c r="O10" s="58"/>
      <c r="P10" s="59"/>
      <c r="Q10" s="58"/>
    </row>
    <row r="11" spans="1:22" ht="17" customHeight="1" thickBot="1" x14ac:dyDescent="0.25">
      <c r="A11" s="418"/>
      <c r="B11" s="426"/>
      <c r="C11" s="427"/>
      <c r="D11" s="427"/>
      <c r="E11" s="428"/>
      <c r="F11" s="431"/>
      <c r="G11" s="432"/>
      <c r="H11" s="448" t="s">
        <v>192</v>
      </c>
      <c r="I11" s="449"/>
      <c r="J11" s="450"/>
      <c r="K11" s="54">
        <v>-6</v>
      </c>
      <c r="L11" s="56" t="s">
        <v>195</v>
      </c>
      <c r="O11" s="58"/>
      <c r="P11" s="59"/>
      <c r="Q11" s="58"/>
    </row>
    <row r="12" spans="1:22" ht="17" thickBot="1" x14ac:dyDescent="0.25">
      <c r="A12" s="418"/>
      <c r="B12" s="439" t="s">
        <v>243</v>
      </c>
      <c r="C12" s="465"/>
      <c r="D12" s="465"/>
      <c r="E12" s="466"/>
      <c r="F12" s="431"/>
      <c r="G12" s="432"/>
      <c r="H12" s="448" t="s">
        <v>236</v>
      </c>
      <c r="I12" s="449"/>
      <c r="J12" s="450"/>
      <c r="K12" s="54">
        <v>-7</v>
      </c>
      <c r="L12" s="56" t="s">
        <v>197</v>
      </c>
      <c r="O12" s="58"/>
      <c r="P12" s="59"/>
      <c r="Q12" s="58"/>
    </row>
    <row r="13" spans="1:22" ht="17" thickBot="1" x14ac:dyDescent="0.25">
      <c r="A13" s="419"/>
      <c r="B13" s="467"/>
      <c r="C13" s="468"/>
      <c r="D13" s="468"/>
      <c r="E13" s="469"/>
      <c r="F13" s="433"/>
      <c r="G13" s="434"/>
      <c r="H13" s="445" t="s">
        <v>222</v>
      </c>
      <c r="I13" s="446"/>
      <c r="J13" s="447"/>
      <c r="K13" s="54">
        <v>-3</v>
      </c>
      <c r="L13" s="57" t="s">
        <v>199</v>
      </c>
      <c r="O13" s="58"/>
      <c r="P13" s="59"/>
      <c r="Q13" s="58"/>
    </row>
    <row r="14" spans="1:22" ht="17" customHeight="1" thickBot="1" x14ac:dyDescent="0.25">
      <c r="A14" s="417">
        <v>2</v>
      </c>
      <c r="B14" s="420" t="s">
        <v>369</v>
      </c>
      <c r="C14" s="421"/>
      <c r="D14" s="421"/>
      <c r="E14" s="422"/>
      <c r="F14" s="429">
        <f>SUM(K14:K18)</f>
        <v>-29</v>
      </c>
      <c r="G14" s="430"/>
      <c r="H14" s="435" t="s">
        <v>228</v>
      </c>
      <c r="I14" s="436"/>
      <c r="J14" s="437"/>
      <c r="K14" s="54">
        <v>-11</v>
      </c>
      <c r="L14" s="55" t="s">
        <v>167</v>
      </c>
      <c r="P14" s="53" t="s">
        <v>205</v>
      </c>
      <c r="Q14" s="53">
        <v>15</v>
      </c>
    </row>
    <row r="15" spans="1:22" ht="17" customHeight="1" thickBot="1" x14ac:dyDescent="0.25">
      <c r="A15" s="418"/>
      <c r="B15" s="423"/>
      <c r="C15" s="424"/>
      <c r="D15" s="424"/>
      <c r="E15" s="425"/>
      <c r="F15" s="431"/>
      <c r="G15" s="432"/>
      <c r="H15" s="448" t="s">
        <v>235</v>
      </c>
      <c r="I15" s="449"/>
      <c r="J15" s="450"/>
      <c r="K15" s="54">
        <v>-2</v>
      </c>
      <c r="L15" s="56" t="s">
        <v>193</v>
      </c>
      <c r="P15" s="53" t="s">
        <v>207</v>
      </c>
      <c r="Q15" s="53">
        <v>10</v>
      </c>
    </row>
    <row r="16" spans="1:22" ht="17" customHeight="1" thickBot="1" x14ac:dyDescent="0.25">
      <c r="A16" s="418"/>
      <c r="B16" s="426"/>
      <c r="C16" s="427"/>
      <c r="D16" s="427"/>
      <c r="E16" s="428"/>
      <c r="F16" s="431"/>
      <c r="G16" s="432"/>
      <c r="H16" s="448" t="s">
        <v>219</v>
      </c>
      <c r="I16" s="449"/>
      <c r="J16" s="450"/>
      <c r="K16" s="54">
        <v>-6</v>
      </c>
      <c r="L16" s="56" t="s">
        <v>195</v>
      </c>
      <c r="P16" s="53" t="s">
        <v>208</v>
      </c>
      <c r="Q16" s="53">
        <v>6</v>
      </c>
    </row>
    <row r="17" spans="1:17" ht="17" thickBot="1" x14ac:dyDescent="0.25">
      <c r="A17" s="418"/>
      <c r="B17" s="470" t="s">
        <v>191</v>
      </c>
      <c r="C17" s="440"/>
      <c r="D17" s="440"/>
      <c r="E17" s="441"/>
      <c r="F17" s="431"/>
      <c r="G17" s="432"/>
      <c r="H17" s="448" t="s">
        <v>236</v>
      </c>
      <c r="I17" s="449"/>
      <c r="J17" s="450"/>
      <c r="K17" s="54">
        <v>-7</v>
      </c>
      <c r="L17" s="56" t="s">
        <v>197</v>
      </c>
      <c r="P17" s="53" t="s">
        <v>209</v>
      </c>
      <c r="Q17" s="53">
        <v>32</v>
      </c>
    </row>
    <row r="18" spans="1:17" ht="17" thickBot="1" x14ac:dyDescent="0.25">
      <c r="A18" s="419"/>
      <c r="B18" s="442"/>
      <c r="C18" s="443"/>
      <c r="D18" s="443"/>
      <c r="E18" s="444"/>
      <c r="F18" s="433"/>
      <c r="G18" s="434"/>
      <c r="H18" s="445" t="s">
        <v>222</v>
      </c>
      <c r="I18" s="446"/>
      <c r="J18" s="447"/>
      <c r="K18" s="54">
        <v>-3</v>
      </c>
      <c r="L18" s="57" t="s">
        <v>199</v>
      </c>
      <c r="O18" s="58"/>
      <c r="P18" s="53" t="s">
        <v>211</v>
      </c>
      <c r="Q18" s="53">
        <v>10</v>
      </c>
    </row>
    <row r="19" spans="1:17" ht="17" customHeight="1" thickBot="1" x14ac:dyDescent="0.25">
      <c r="A19" s="417">
        <v>3</v>
      </c>
      <c r="B19" s="420" t="s">
        <v>375</v>
      </c>
      <c r="C19" s="421"/>
      <c r="D19" s="421"/>
      <c r="E19" s="422"/>
      <c r="F19" s="429">
        <f>SUM(K19:K23)</f>
        <v>-28</v>
      </c>
      <c r="G19" s="430"/>
      <c r="H19" s="435" t="s">
        <v>227</v>
      </c>
      <c r="I19" s="436"/>
      <c r="J19" s="437"/>
      <c r="K19" s="54">
        <v>-8</v>
      </c>
      <c r="L19" s="55" t="s">
        <v>167</v>
      </c>
      <c r="O19" s="58"/>
      <c r="P19" s="53" t="s">
        <v>213</v>
      </c>
      <c r="Q19" s="53">
        <v>21</v>
      </c>
    </row>
    <row r="20" spans="1:17" ht="17" customHeight="1" thickBot="1" x14ac:dyDescent="0.25">
      <c r="A20" s="418"/>
      <c r="B20" s="423"/>
      <c r="C20" s="424"/>
      <c r="D20" s="424"/>
      <c r="E20" s="425"/>
      <c r="F20" s="431"/>
      <c r="G20" s="432"/>
      <c r="H20" s="448" t="s">
        <v>243</v>
      </c>
      <c r="I20" s="449"/>
      <c r="J20" s="450"/>
      <c r="K20" s="54">
        <v>-4</v>
      </c>
      <c r="L20" s="56" t="s">
        <v>193</v>
      </c>
      <c r="O20" s="58"/>
      <c r="P20" s="53" t="s">
        <v>214</v>
      </c>
      <c r="Q20" s="53">
        <v>19</v>
      </c>
    </row>
    <row r="21" spans="1:17" ht="17" customHeight="1" thickBot="1" x14ac:dyDescent="0.25">
      <c r="A21" s="418"/>
      <c r="B21" s="426"/>
      <c r="C21" s="427"/>
      <c r="D21" s="427"/>
      <c r="E21" s="428"/>
      <c r="F21" s="431"/>
      <c r="G21" s="432"/>
      <c r="H21" s="448" t="s">
        <v>192</v>
      </c>
      <c r="I21" s="449"/>
      <c r="J21" s="450"/>
      <c r="K21" s="54">
        <v>-6</v>
      </c>
      <c r="L21" s="56" t="s">
        <v>195</v>
      </c>
      <c r="O21" s="58"/>
      <c r="P21" s="53" t="s">
        <v>210</v>
      </c>
      <c r="Q21" s="53">
        <v>21</v>
      </c>
    </row>
    <row r="22" spans="1:17" ht="17" thickBot="1" x14ac:dyDescent="0.25">
      <c r="A22" s="418"/>
      <c r="B22" s="439" t="s">
        <v>198</v>
      </c>
      <c r="C22" s="465"/>
      <c r="D22" s="465"/>
      <c r="E22" s="466"/>
      <c r="F22" s="431"/>
      <c r="G22" s="432"/>
      <c r="H22" s="448" t="s">
        <v>236</v>
      </c>
      <c r="I22" s="449"/>
      <c r="J22" s="450"/>
      <c r="K22" s="54">
        <v>-7</v>
      </c>
      <c r="L22" s="56" t="s">
        <v>197</v>
      </c>
      <c r="O22" s="58"/>
      <c r="P22" s="53" t="s">
        <v>215</v>
      </c>
      <c r="Q22" s="53">
        <v>12</v>
      </c>
    </row>
    <row r="23" spans="1:17" ht="17" thickBot="1" x14ac:dyDescent="0.25">
      <c r="A23" s="419"/>
      <c r="B23" s="467"/>
      <c r="C23" s="468"/>
      <c r="D23" s="468"/>
      <c r="E23" s="469"/>
      <c r="F23" s="433"/>
      <c r="G23" s="434"/>
      <c r="H23" s="445" t="s">
        <v>222</v>
      </c>
      <c r="I23" s="446"/>
      <c r="J23" s="447"/>
      <c r="K23" s="54">
        <v>-3</v>
      </c>
      <c r="L23" s="57" t="s">
        <v>199</v>
      </c>
      <c r="O23" s="58"/>
      <c r="P23" s="53" t="s">
        <v>198</v>
      </c>
      <c r="Q23" s="53">
        <v>2</v>
      </c>
    </row>
    <row r="24" spans="1:17" ht="17" customHeight="1" thickBot="1" x14ac:dyDescent="0.25">
      <c r="A24" s="417">
        <v>4</v>
      </c>
      <c r="B24" s="420" t="s">
        <v>376</v>
      </c>
      <c r="C24" s="421"/>
      <c r="D24" s="421"/>
      <c r="E24" s="422"/>
      <c r="F24" s="429">
        <f>SUM(K24:K28)</f>
        <v>-27</v>
      </c>
      <c r="G24" s="430"/>
      <c r="H24" s="435" t="s">
        <v>228</v>
      </c>
      <c r="I24" s="436"/>
      <c r="J24" s="437"/>
      <c r="K24" s="54">
        <v>-11</v>
      </c>
      <c r="L24" s="55" t="s">
        <v>167</v>
      </c>
      <c r="O24" s="58"/>
      <c r="P24" s="53" t="s">
        <v>218</v>
      </c>
      <c r="Q24" s="53">
        <v>10</v>
      </c>
    </row>
    <row r="25" spans="1:17" ht="17" customHeight="1" thickBot="1" x14ac:dyDescent="0.25">
      <c r="A25" s="418"/>
      <c r="B25" s="423"/>
      <c r="C25" s="424"/>
      <c r="D25" s="424"/>
      <c r="E25" s="425"/>
      <c r="F25" s="431"/>
      <c r="G25" s="432"/>
      <c r="H25" s="448" t="s">
        <v>217</v>
      </c>
      <c r="I25" s="449"/>
      <c r="J25" s="450"/>
      <c r="K25" s="54">
        <v>-5</v>
      </c>
      <c r="L25" s="56" t="s">
        <v>193</v>
      </c>
      <c r="O25" s="58"/>
      <c r="P25" s="53" t="s">
        <v>219</v>
      </c>
      <c r="Q25" s="53">
        <v>9</v>
      </c>
    </row>
    <row r="26" spans="1:17" ht="17" customHeight="1" thickBot="1" x14ac:dyDescent="0.25">
      <c r="A26" s="418"/>
      <c r="B26" s="426"/>
      <c r="C26" s="427"/>
      <c r="D26" s="427"/>
      <c r="E26" s="428"/>
      <c r="F26" s="431"/>
      <c r="G26" s="432"/>
      <c r="H26" s="448" t="s">
        <v>192</v>
      </c>
      <c r="I26" s="449"/>
      <c r="J26" s="450"/>
      <c r="K26" s="54">
        <v>-6</v>
      </c>
      <c r="L26" s="56" t="s">
        <v>195</v>
      </c>
      <c r="O26" s="58"/>
      <c r="P26" s="53" t="s">
        <v>191</v>
      </c>
      <c r="Q26" s="53">
        <v>1</v>
      </c>
    </row>
    <row r="27" spans="1:17" ht="17" thickBot="1" x14ac:dyDescent="0.25">
      <c r="A27" s="418"/>
      <c r="B27" s="439" t="s">
        <v>359</v>
      </c>
      <c r="C27" s="465"/>
      <c r="D27" s="465"/>
      <c r="E27" s="466"/>
      <c r="F27" s="431"/>
      <c r="G27" s="432"/>
      <c r="H27" s="448" t="s">
        <v>355</v>
      </c>
      <c r="I27" s="449"/>
      <c r="J27" s="450"/>
      <c r="K27" s="54">
        <v>-2</v>
      </c>
      <c r="L27" s="56" t="s">
        <v>197</v>
      </c>
      <c r="O27" s="58"/>
      <c r="P27" s="53" t="s">
        <v>221</v>
      </c>
      <c r="Q27" s="53">
        <v>9</v>
      </c>
    </row>
    <row r="28" spans="1:17" ht="17" thickBot="1" x14ac:dyDescent="0.25">
      <c r="A28" s="419"/>
      <c r="B28" s="467"/>
      <c r="C28" s="468"/>
      <c r="D28" s="468"/>
      <c r="E28" s="469"/>
      <c r="F28" s="433"/>
      <c r="G28" s="434"/>
      <c r="H28" s="445" t="s">
        <v>222</v>
      </c>
      <c r="I28" s="446"/>
      <c r="J28" s="447"/>
      <c r="K28" s="54">
        <v>-3</v>
      </c>
      <c r="L28" s="57" t="s">
        <v>199</v>
      </c>
      <c r="O28" s="58"/>
      <c r="P28" s="53" t="s">
        <v>223</v>
      </c>
      <c r="Q28" s="53">
        <v>5</v>
      </c>
    </row>
    <row r="29" spans="1:17" ht="17" customHeight="1" thickBot="1" x14ac:dyDescent="0.25">
      <c r="A29" s="417">
        <v>5</v>
      </c>
      <c r="B29" s="420" t="s">
        <v>430</v>
      </c>
      <c r="C29" s="421"/>
      <c r="D29" s="421"/>
      <c r="E29" s="422"/>
      <c r="F29" s="429">
        <f>SUM(K29:K33)</f>
        <v>-27</v>
      </c>
      <c r="G29" s="430"/>
      <c r="H29" s="435" t="s">
        <v>228</v>
      </c>
      <c r="I29" s="436"/>
      <c r="J29" s="437"/>
      <c r="K29" s="54">
        <v>-11</v>
      </c>
      <c r="L29" s="55" t="s">
        <v>167</v>
      </c>
      <c r="P29" s="53" t="s">
        <v>206</v>
      </c>
      <c r="Q29" s="53">
        <v>52</v>
      </c>
    </row>
    <row r="30" spans="1:17" ht="17" customHeight="1" thickBot="1" x14ac:dyDescent="0.25">
      <c r="A30" s="418"/>
      <c r="B30" s="423"/>
      <c r="C30" s="424"/>
      <c r="D30" s="424"/>
      <c r="E30" s="425"/>
      <c r="F30" s="431"/>
      <c r="G30" s="432"/>
      <c r="H30" s="448" t="s">
        <v>217</v>
      </c>
      <c r="I30" s="449"/>
      <c r="J30" s="450"/>
      <c r="K30" s="54">
        <v>-5</v>
      </c>
      <c r="L30" s="56" t="s">
        <v>193</v>
      </c>
      <c r="P30" s="53" t="s">
        <v>224</v>
      </c>
      <c r="Q30" s="53">
        <v>13</v>
      </c>
    </row>
    <row r="31" spans="1:17" ht="17" customHeight="1" thickBot="1" x14ac:dyDescent="0.25">
      <c r="A31" s="418"/>
      <c r="B31" s="426"/>
      <c r="C31" s="427"/>
      <c r="D31" s="427"/>
      <c r="E31" s="428"/>
      <c r="F31" s="431"/>
      <c r="G31" s="432"/>
      <c r="H31" s="448" t="s">
        <v>192</v>
      </c>
      <c r="I31" s="449"/>
      <c r="J31" s="450"/>
      <c r="K31" s="54">
        <v>-6</v>
      </c>
      <c r="L31" s="56" t="s">
        <v>195</v>
      </c>
      <c r="P31" s="53" t="s">
        <v>225</v>
      </c>
      <c r="Q31" s="53">
        <v>1</v>
      </c>
    </row>
    <row r="32" spans="1:17" ht="17" thickBot="1" x14ac:dyDescent="0.25">
      <c r="A32" s="418"/>
      <c r="B32" s="470" t="s">
        <v>208</v>
      </c>
      <c r="C32" s="440"/>
      <c r="D32" s="440"/>
      <c r="E32" s="441"/>
      <c r="F32" s="431"/>
      <c r="G32" s="432"/>
      <c r="H32" s="448" t="s">
        <v>365</v>
      </c>
      <c r="I32" s="449"/>
      <c r="J32" s="450"/>
      <c r="K32" s="54">
        <v>-2</v>
      </c>
      <c r="L32" s="56" t="s">
        <v>197</v>
      </c>
      <c r="P32" s="53" t="s">
        <v>194</v>
      </c>
      <c r="Q32" s="53">
        <v>-1</v>
      </c>
    </row>
    <row r="33" spans="1:17" ht="17" thickBot="1" x14ac:dyDescent="0.25">
      <c r="A33" s="419"/>
      <c r="B33" s="442"/>
      <c r="C33" s="443"/>
      <c r="D33" s="443"/>
      <c r="E33" s="444"/>
      <c r="F33" s="433"/>
      <c r="G33" s="434"/>
      <c r="H33" s="445" t="s">
        <v>222</v>
      </c>
      <c r="I33" s="446"/>
      <c r="J33" s="447"/>
      <c r="K33" s="54">
        <v>-3</v>
      </c>
      <c r="L33" s="57" t="s">
        <v>199</v>
      </c>
      <c r="O33" s="58"/>
      <c r="P33" s="53" t="s">
        <v>226</v>
      </c>
      <c r="Q33" s="53">
        <v>3</v>
      </c>
    </row>
    <row r="34" spans="1:17" ht="17" customHeight="1" thickBot="1" x14ac:dyDescent="0.25">
      <c r="A34" s="417">
        <v>6</v>
      </c>
      <c r="B34" s="420" t="s">
        <v>368</v>
      </c>
      <c r="C34" s="421"/>
      <c r="D34" s="421"/>
      <c r="E34" s="422"/>
      <c r="F34" s="429">
        <f>SUM(K34:K38)</f>
        <v>-26</v>
      </c>
      <c r="G34" s="430"/>
      <c r="H34" s="435" t="s">
        <v>228</v>
      </c>
      <c r="I34" s="436"/>
      <c r="J34" s="437"/>
      <c r="K34" s="54">
        <v>-11</v>
      </c>
      <c r="L34" s="55" t="s">
        <v>167</v>
      </c>
      <c r="O34" s="58"/>
      <c r="P34" s="53" t="s">
        <v>228</v>
      </c>
      <c r="Q34" s="53">
        <v>2</v>
      </c>
    </row>
    <row r="35" spans="1:17" ht="17" customHeight="1" thickBot="1" x14ac:dyDescent="0.25">
      <c r="A35" s="418"/>
      <c r="B35" s="423"/>
      <c r="C35" s="424"/>
      <c r="D35" s="424"/>
      <c r="E35" s="425"/>
      <c r="F35" s="431"/>
      <c r="G35" s="432"/>
      <c r="H35" s="448" t="s">
        <v>196</v>
      </c>
      <c r="I35" s="449"/>
      <c r="J35" s="450"/>
      <c r="K35" s="54">
        <v>1</v>
      </c>
      <c r="L35" s="56" t="s">
        <v>193</v>
      </c>
      <c r="O35" s="58"/>
      <c r="P35" s="53" t="s">
        <v>230</v>
      </c>
      <c r="Q35" s="53">
        <v>11</v>
      </c>
    </row>
    <row r="36" spans="1:17" ht="17" customHeight="1" thickBot="1" x14ac:dyDescent="0.25">
      <c r="A36" s="418"/>
      <c r="B36" s="426"/>
      <c r="C36" s="427"/>
      <c r="D36" s="427"/>
      <c r="E36" s="428"/>
      <c r="F36" s="431"/>
      <c r="G36" s="432"/>
      <c r="H36" s="448" t="s">
        <v>219</v>
      </c>
      <c r="I36" s="449"/>
      <c r="J36" s="450"/>
      <c r="K36" s="54">
        <v>-6</v>
      </c>
      <c r="L36" s="56" t="s">
        <v>195</v>
      </c>
      <c r="O36" s="58"/>
      <c r="P36" s="53" t="s">
        <v>231</v>
      </c>
      <c r="Q36" s="53">
        <v>2</v>
      </c>
    </row>
    <row r="37" spans="1:17" ht="17" thickBot="1" x14ac:dyDescent="0.25">
      <c r="A37" s="418"/>
      <c r="B37" s="470" t="s">
        <v>219</v>
      </c>
      <c r="C37" s="440"/>
      <c r="D37" s="440"/>
      <c r="E37" s="441"/>
      <c r="F37" s="431"/>
      <c r="G37" s="432"/>
      <c r="H37" s="448" t="s">
        <v>236</v>
      </c>
      <c r="I37" s="449"/>
      <c r="J37" s="450"/>
      <c r="K37" s="54">
        <v>-7</v>
      </c>
      <c r="L37" s="56" t="s">
        <v>197</v>
      </c>
      <c r="O37" s="58"/>
      <c r="P37" s="53" t="s">
        <v>227</v>
      </c>
      <c r="Q37" s="53">
        <v>4</v>
      </c>
    </row>
    <row r="38" spans="1:17" ht="17" thickBot="1" x14ac:dyDescent="0.25">
      <c r="A38" s="419"/>
      <c r="B38" s="442"/>
      <c r="C38" s="443"/>
      <c r="D38" s="443"/>
      <c r="E38" s="444"/>
      <c r="F38" s="433"/>
      <c r="G38" s="434"/>
      <c r="H38" s="445" t="s">
        <v>222</v>
      </c>
      <c r="I38" s="446"/>
      <c r="J38" s="447"/>
      <c r="K38" s="54">
        <v>-3</v>
      </c>
      <c r="L38" s="57" t="s">
        <v>199</v>
      </c>
      <c r="O38" s="58"/>
      <c r="P38" s="53" t="s">
        <v>232</v>
      </c>
      <c r="Q38" s="53">
        <v>5</v>
      </c>
    </row>
    <row r="39" spans="1:17" ht="17" customHeight="1" thickBot="1" x14ac:dyDescent="0.25">
      <c r="A39" s="417">
        <v>7</v>
      </c>
      <c r="B39" s="420" t="s">
        <v>397</v>
      </c>
      <c r="C39" s="421"/>
      <c r="D39" s="421"/>
      <c r="E39" s="422"/>
      <c r="F39" s="429">
        <f>SUM(K39:K43)</f>
        <v>-24</v>
      </c>
      <c r="G39" s="430"/>
      <c r="H39" s="435" t="s">
        <v>228</v>
      </c>
      <c r="I39" s="436"/>
      <c r="J39" s="437"/>
      <c r="K39" s="54">
        <v>-11</v>
      </c>
      <c r="L39" s="55" t="s">
        <v>167</v>
      </c>
      <c r="O39" s="58"/>
      <c r="P39" s="53" t="s">
        <v>233</v>
      </c>
      <c r="Q39" s="53">
        <v>16</v>
      </c>
    </row>
    <row r="40" spans="1:17" ht="17" customHeight="1" thickBot="1" x14ac:dyDescent="0.25">
      <c r="A40" s="418"/>
      <c r="B40" s="423"/>
      <c r="C40" s="424"/>
      <c r="D40" s="424"/>
      <c r="E40" s="425"/>
      <c r="F40" s="431"/>
      <c r="G40" s="432"/>
      <c r="H40" s="448" t="s">
        <v>217</v>
      </c>
      <c r="I40" s="449"/>
      <c r="J40" s="450"/>
      <c r="K40" s="54">
        <v>-5</v>
      </c>
      <c r="L40" s="56" t="s">
        <v>193</v>
      </c>
      <c r="O40" s="58"/>
      <c r="P40" s="53" t="s">
        <v>234</v>
      </c>
      <c r="Q40" s="53">
        <v>16</v>
      </c>
    </row>
    <row r="41" spans="1:17" ht="17" customHeight="1" thickBot="1" x14ac:dyDescent="0.25">
      <c r="A41" s="418"/>
      <c r="B41" s="426"/>
      <c r="C41" s="427"/>
      <c r="D41" s="427"/>
      <c r="E41" s="428"/>
      <c r="F41" s="431"/>
      <c r="G41" s="432"/>
      <c r="H41" s="448" t="s">
        <v>192</v>
      </c>
      <c r="I41" s="449"/>
      <c r="J41" s="450"/>
      <c r="K41" s="54">
        <v>-6</v>
      </c>
      <c r="L41" s="56" t="s">
        <v>195</v>
      </c>
      <c r="O41" s="58"/>
      <c r="P41" s="53" t="s">
        <v>236</v>
      </c>
      <c r="Q41" s="53">
        <v>12</v>
      </c>
    </row>
    <row r="42" spans="1:17" ht="17" thickBot="1" x14ac:dyDescent="0.25">
      <c r="A42" s="418"/>
      <c r="B42" s="439" t="s">
        <v>226</v>
      </c>
      <c r="C42" s="465"/>
      <c r="D42" s="465"/>
      <c r="E42" s="466"/>
      <c r="F42" s="431"/>
      <c r="G42" s="432"/>
      <c r="H42" s="448" t="s">
        <v>230</v>
      </c>
      <c r="I42" s="449"/>
      <c r="J42" s="450"/>
      <c r="K42" s="54">
        <v>1</v>
      </c>
      <c r="L42" s="56" t="s">
        <v>197</v>
      </c>
      <c r="O42" s="58"/>
      <c r="P42" s="53" t="s">
        <v>237</v>
      </c>
      <c r="Q42" s="53">
        <v>10</v>
      </c>
    </row>
    <row r="43" spans="1:17" ht="17" thickBot="1" x14ac:dyDescent="0.25">
      <c r="A43" s="419"/>
      <c r="B43" s="467"/>
      <c r="C43" s="468"/>
      <c r="D43" s="468"/>
      <c r="E43" s="469"/>
      <c r="F43" s="433"/>
      <c r="G43" s="434"/>
      <c r="H43" s="445" t="s">
        <v>222</v>
      </c>
      <c r="I43" s="446"/>
      <c r="J43" s="447"/>
      <c r="K43" s="54">
        <v>-3</v>
      </c>
      <c r="L43" s="57" t="s">
        <v>199</v>
      </c>
      <c r="O43" s="58"/>
      <c r="P43" s="53" t="s">
        <v>238</v>
      </c>
      <c r="Q43" s="53">
        <v>14</v>
      </c>
    </row>
    <row r="44" spans="1:17" ht="17" customHeight="1" thickBot="1" x14ac:dyDescent="0.25">
      <c r="A44" s="417">
        <v>8</v>
      </c>
      <c r="B44" s="420" t="s">
        <v>399</v>
      </c>
      <c r="C44" s="421"/>
      <c r="D44" s="421"/>
      <c r="E44" s="422"/>
      <c r="F44" s="429">
        <f>SUM(K44:K48)</f>
        <v>-24</v>
      </c>
      <c r="G44" s="430"/>
      <c r="H44" s="435" t="s">
        <v>228</v>
      </c>
      <c r="I44" s="436"/>
      <c r="J44" s="437"/>
      <c r="K44" s="54">
        <v>-11</v>
      </c>
      <c r="L44" s="55" t="s">
        <v>167</v>
      </c>
      <c r="P44" s="53" t="s">
        <v>217</v>
      </c>
      <c r="Q44" s="53">
        <v>9</v>
      </c>
    </row>
    <row r="45" spans="1:17" ht="17" customHeight="1" thickBot="1" x14ac:dyDescent="0.25">
      <c r="A45" s="418"/>
      <c r="B45" s="423"/>
      <c r="C45" s="424"/>
      <c r="D45" s="424"/>
      <c r="E45" s="425"/>
      <c r="F45" s="431"/>
      <c r="G45" s="432"/>
      <c r="H45" s="448" t="s">
        <v>217</v>
      </c>
      <c r="I45" s="449"/>
      <c r="J45" s="450"/>
      <c r="K45" s="54">
        <v>-5</v>
      </c>
      <c r="L45" s="56" t="s">
        <v>193</v>
      </c>
      <c r="P45" s="53" t="s">
        <v>239</v>
      </c>
      <c r="Q45" s="53">
        <v>30</v>
      </c>
    </row>
    <row r="46" spans="1:17" ht="17" customHeight="1" thickBot="1" x14ac:dyDescent="0.25">
      <c r="A46" s="418"/>
      <c r="B46" s="426"/>
      <c r="C46" s="427"/>
      <c r="D46" s="427"/>
      <c r="E46" s="428"/>
      <c r="F46" s="431"/>
      <c r="G46" s="432"/>
      <c r="H46" s="448" t="s">
        <v>192</v>
      </c>
      <c r="I46" s="449"/>
      <c r="J46" s="450"/>
      <c r="K46" s="54">
        <v>-6</v>
      </c>
      <c r="L46" s="56" t="s">
        <v>195</v>
      </c>
      <c r="P46" s="53" t="s">
        <v>192</v>
      </c>
      <c r="Q46" s="53">
        <v>8</v>
      </c>
    </row>
    <row r="47" spans="1:17" ht="17" thickBot="1" x14ac:dyDescent="0.25">
      <c r="A47" s="418"/>
      <c r="B47" s="470" t="s">
        <v>217</v>
      </c>
      <c r="C47" s="440"/>
      <c r="D47" s="440"/>
      <c r="E47" s="441"/>
      <c r="F47" s="431"/>
      <c r="G47" s="432"/>
      <c r="H47" s="471" t="s">
        <v>230</v>
      </c>
      <c r="I47" s="449"/>
      <c r="J47" s="450"/>
      <c r="K47" s="54">
        <v>1</v>
      </c>
      <c r="L47" s="56" t="s">
        <v>197</v>
      </c>
      <c r="P47" s="53" t="s">
        <v>240</v>
      </c>
      <c r="Q47" s="53">
        <v>5</v>
      </c>
    </row>
    <row r="48" spans="1:17" ht="17" thickBot="1" x14ac:dyDescent="0.25">
      <c r="A48" s="419"/>
      <c r="B48" s="442"/>
      <c r="C48" s="443"/>
      <c r="D48" s="443"/>
      <c r="E48" s="444"/>
      <c r="F48" s="433"/>
      <c r="G48" s="434"/>
      <c r="H48" s="445" t="s">
        <v>222</v>
      </c>
      <c r="I48" s="446"/>
      <c r="J48" s="447"/>
      <c r="K48" s="54">
        <v>-3</v>
      </c>
      <c r="L48" s="57" t="s">
        <v>199</v>
      </c>
      <c r="O48" s="58"/>
      <c r="P48" s="53" t="s">
        <v>241</v>
      </c>
      <c r="Q48" s="53">
        <v>7</v>
      </c>
    </row>
    <row r="49" spans="1:17" ht="16" customHeight="1" thickBot="1" x14ac:dyDescent="0.25">
      <c r="A49" s="417">
        <v>9</v>
      </c>
      <c r="B49" s="420" t="s">
        <v>372</v>
      </c>
      <c r="C49" s="421"/>
      <c r="D49" s="421"/>
      <c r="E49" s="422"/>
      <c r="F49" s="429">
        <f>SUM(K49:K53)</f>
        <v>-21</v>
      </c>
      <c r="G49" s="430"/>
      <c r="H49" s="451" t="s">
        <v>194</v>
      </c>
      <c r="I49" s="452"/>
      <c r="J49" s="453"/>
      <c r="K49" s="54">
        <v>-6</v>
      </c>
      <c r="L49" s="55" t="s">
        <v>167</v>
      </c>
      <c r="O49" s="58"/>
      <c r="P49" s="53" t="s">
        <v>229</v>
      </c>
      <c r="Q49" s="53">
        <v>12</v>
      </c>
    </row>
    <row r="50" spans="1:17" ht="16" customHeight="1" thickBot="1" x14ac:dyDescent="0.25">
      <c r="A50" s="418"/>
      <c r="B50" s="423"/>
      <c r="C50" s="424"/>
      <c r="D50" s="424"/>
      <c r="E50" s="425"/>
      <c r="F50" s="431"/>
      <c r="G50" s="432"/>
      <c r="H50" s="454" t="s">
        <v>196</v>
      </c>
      <c r="I50" s="455"/>
      <c r="J50" s="456"/>
      <c r="K50" s="54">
        <v>1</v>
      </c>
      <c r="L50" s="56" t="s">
        <v>193</v>
      </c>
      <c r="O50" s="58"/>
      <c r="P50" s="53" t="s">
        <v>216</v>
      </c>
      <c r="Q50" s="53">
        <v>12</v>
      </c>
    </row>
    <row r="51" spans="1:17" ht="16" customHeight="1" thickBot="1" x14ac:dyDescent="0.25">
      <c r="A51" s="418"/>
      <c r="B51" s="426"/>
      <c r="C51" s="427"/>
      <c r="D51" s="427"/>
      <c r="E51" s="428"/>
      <c r="F51" s="431"/>
      <c r="G51" s="432"/>
      <c r="H51" s="448" t="s">
        <v>192</v>
      </c>
      <c r="I51" s="449"/>
      <c r="J51" s="450"/>
      <c r="K51" s="54">
        <v>-6</v>
      </c>
      <c r="L51" s="56" t="s">
        <v>195</v>
      </c>
      <c r="O51" s="58"/>
      <c r="P51" s="53" t="s">
        <v>242</v>
      </c>
      <c r="Q51" s="53">
        <v>12</v>
      </c>
    </row>
    <row r="52" spans="1:17" ht="17" thickBot="1" x14ac:dyDescent="0.25">
      <c r="A52" s="418"/>
      <c r="B52" s="470" t="s">
        <v>194</v>
      </c>
      <c r="C52" s="440"/>
      <c r="D52" s="440"/>
      <c r="E52" s="441"/>
      <c r="F52" s="431"/>
      <c r="G52" s="432"/>
      <c r="H52" s="448" t="s">
        <v>236</v>
      </c>
      <c r="I52" s="449"/>
      <c r="J52" s="450"/>
      <c r="K52" s="54">
        <v>-7</v>
      </c>
      <c r="L52" s="56" t="s">
        <v>197</v>
      </c>
      <c r="O52" s="58"/>
      <c r="P52" s="53" t="s">
        <v>235</v>
      </c>
      <c r="Q52" s="53">
        <v>6</v>
      </c>
    </row>
    <row r="53" spans="1:17" ht="17" thickBot="1" x14ac:dyDescent="0.25">
      <c r="A53" s="419"/>
      <c r="B53" s="442"/>
      <c r="C53" s="443"/>
      <c r="D53" s="443"/>
      <c r="E53" s="444"/>
      <c r="F53" s="433"/>
      <c r="G53" s="434"/>
      <c r="H53" s="445" t="s">
        <v>222</v>
      </c>
      <c r="I53" s="446"/>
      <c r="J53" s="447"/>
      <c r="K53" s="54">
        <v>-3</v>
      </c>
      <c r="L53" s="57" t="s">
        <v>199</v>
      </c>
      <c r="O53" s="58"/>
      <c r="P53" s="53" t="s">
        <v>196</v>
      </c>
      <c r="Q53" s="53">
        <v>4</v>
      </c>
    </row>
    <row r="54" spans="1:17" ht="17" customHeight="1" thickBot="1" x14ac:dyDescent="0.25">
      <c r="A54" s="417">
        <v>10</v>
      </c>
      <c r="B54" s="420" t="s">
        <v>363</v>
      </c>
      <c r="C54" s="421"/>
      <c r="D54" s="421"/>
      <c r="E54" s="422"/>
      <c r="F54" s="429">
        <f>SUM(K54:K58)</f>
        <v>-20</v>
      </c>
      <c r="G54" s="430"/>
      <c r="H54" s="435" t="s">
        <v>227</v>
      </c>
      <c r="I54" s="436"/>
      <c r="J54" s="437"/>
      <c r="K54" s="54">
        <v>-8</v>
      </c>
      <c r="L54" s="55" t="s">
        <v>167</v>
      </c>
    </row>
    <row r="55" spans="1:17" ht="17" customHeight="1" thickBot="1" x14ac:dyDescent="0.25">
      <c r="A55" s="418"/>
      <c r="B55" s="423"/>
      <c r="C55" s="424"/>
      <c r="D55" s="424"/>
      <c r="E55" s="425"/>
      <c r="F55" s="431"/>
      <c r="G55" s="432"/>
      <c r="H55" s="448" t="s">
        <v>243</v>
      </c>
      <c r="I55" s="449"/>
      <c r="J55" s="450"/>
      <c r="K55" s="54">
        <v>-4</v>
      </c>
      <c r="L55" s="56" t="s">
        <v>193</v>
      </c>
    </row>
    <row r="56" spans="1:17" ht="17" customHeight="1" thickBot="1" x14ac:dyDescent="0.25">
      <c r="A56" s="418"/>
      <c r="B56" s="426"/>
      <c r="C56" s="427"/>
      <c r="D56" s="427"/>
      <c r="E56" s="428"/>
      <c r="F56" s="431"/>
      <c r="G56" s="432"/>
      <c r="H56" s="448" t="s">
        <v>219</v>
      </c>
      <c r="I56" s="449"/>
      <c r="J56" s="450"/>
      <c r="K56" s="54">
        <v>-6</v>
      </c>
      <c r="L56" s="56" t="s">
        <v>195</v>
      </c>
    </row>
    <row r="57" spans="1:17" ht="17" thickBot="1" x14ac:dyDescent="0.25">
      <c r="A57" s="418"/>
      <c r="B57" s="439" t="s">
        <v>224</v>
      </c>
      <c r="C57" s="440"/>
      <c r="D57" s="440"/>
      <c r="E57" s="441"/>
      <c r="F57" s="431"/>
      <c r="G57" s="432"/>
      <c r="H57" s="448" t="s">
        <v>224</v>
      </c>
      <c r="I57" s="449"/>
      <c r="J57" s="450"/>
      <c r="K57" s="54">
        <v>1</v>
      </c>
      <c r="L57" s="56" t="s">
        <v>197</v>
      </c>
    </row>
    <row r="58" spans="1:17" ht="17" thickBot="1" x14ac:dyDescent="0.25">
      <c r="A58" s="419"/>
      <c r="B58" s="442"/>
      <c r="C58" s="443"/>
      <c r="D58" s="443"/>
      <c r="E58" s="444"/>
      <c r="F58" s="433"/>
      <c r="G58" s="434"/>
      <c r="H58" s="445" t="s">
        <v>222</v>
      </c>
      <c r="I58" s="446"/>
      <c r="J58" s="447"/>
      <c r="K58" s="54">
        <v>-3</v>
      </c>
      <c r="L58" s="57" t="s">
        <v>199</v>
      </c>
    </row>
    <row r="59" spans="1:17" ht="17" customHeight="1" thickBot="1" x14ac:dyDescent="0.25">
      <c r="A59" s="417">
        <v>11</v>
      </c>
      <c r="B59" s="420" t="s">
        <v>413</v>
      </c>
      <c r="C59" s="421"/>
      <c r="D59" s="421"/>
      <c r="E59" s="422"/>
      <c r="F59" s="429">
        <f>SUM(K59:K63)</f>
        <v>-19</v>
      </c>
      <c r="G59" s="430"/>
      <c r="H59" s="435" t="s">
        <v>228</v>
      </c>
      <c r="I59" s="436"/>
      <c r="J59" s="437"/>
      <c r="K59" s="54">
        <v>-11</v>
      </c>
      <c r="L59" s="55" t="s">
        <v>167</v>
      </c>
      <c r="O59" s="58"/>
      <c r="P59" s="58"/>
      <c r="Q59" s="58"/>
    </row>
    <row r="60" spans="1:17" ht="17" customHeight="1" thickBot="1" x14ac:dyDescent="0.25">
      <c r="A60" s="418"/>
      <c r="B60" s="423"/>
      <c r="C60" s="424"/>
      <c r="D60" s="424"/>
      <c r="E60" s="425"/>
      <c r="F60" s="431"/>
      <c r="G60" s="432"/>
      <c r="H60" s="448" t="s">
        <v>434</v>
      </c>
      <c r="I60" s="449"/>
      <c r="J60" s="450"/>
      <c r="K60" s="54">
        <v>8</v>
      </c>
      <c r="L60" s="56" t="s">
        <v>193</v>
      </c>
      <c r="O60" s="58"/>
      <c r="P60" s="58"/>
      <c r="Q60" s="58"/>
    </row>
    <row r="61" spans="1:17" ht="17" customHeight="1" thickBot="1" x14ac:dyDescent="0.25">
      <c r="A61" s="418"/>
      <c r="B61" s="426"/>
      <c r="C61" s="427"/>
      <c r="D61" s="427"/>
      <c r="E61" s="428"/>
      <c r="F61" s="431"/>
      <c r="G61" s="432"/>
      <c r="H61" s="448" t="s">
        <v>192</v>
      </c>
      <c r="I61" s="449"/>
      <c r="J61" s="450"/>
      <c r="K61" s="54">
        <v>-6</v>
      </c>
      <c r="L61" s="56" t="s">
        <v>195</v>
      </c>
      <c r="O61" s="58"/>
      <c r="P61" s="59"/>
      <c r="Q61" s="59"/>
    </row>
    <row r="62" spans="1:17" ht="17" thickBot="1" x14ac:dyDescent="0.25">
      <c r="A62" s="418"/>
      <c r="B62" s="439" t="s">
        <v>233</v>
      </c>
      <c r="C62" s="440"/>
      <c r="D62" s="440"/>
      <c r="E62" s="441"/>
      <c r="F62" s="431"/>
      <c r="G62" s="432"/>
      <c r="H62" s="448" t="s">
        <v>236</v>
      </c>
      <c r="I62" s="449"/>
      <c r="J62" s="450"/>
      <c r="K62" s="54">
        <v>-7</v>
      </c>
      <c r="L62" s="56" t="s">
        <v>197</v>
      </c>
      <c r="O62" s="58"/>
      <c r="P62" s="59"/>
      <c r="Q62" s="59"/>
    </row>
    <row r="63" spans="1:17" ht="17" thickBot="1" x14ac:dyDescent="0.25">
      <c r="A63" s="419"/>
      <c r="B63" s="442"/>
      <c r="C63" s="443"/>
      <c r="D63" s="443"/>
      <c r="E63" s="444"/>
      <c r="F63" s="433"/>
      <c r="G63" s="434"/>
      <c r="H63" s="445" t="s">
        <v>222</v>
      </c>
      <c r="I63" s="446"/>
      <c r="J63" s="447"/>
      <c r="K63" s="54">
        <v>-3</v>
      </c>
      <c r="L63" s="57" t="s">
        <v>199</v>
      </c>
      <c r="O63" s="58"/>
      <c r="P63" s="59"/>
      <c r="Q63" s="59"/>
    </row>
    <row r="64" spans="1:17" ht="17" customHeight="1" thickBot="1" x14ac:dyDescent="0.25">
      <c r="A64" s="417">
        <v>12</v>
      </c>
      <c r="B64" s="420" t="s">
        <v>373</v>
      </c>
      <c r="C64" s="421"/>
      <c r="D64" s="421"/>
      <c r="E64" s="422"/>
      <c r="F64" s="429">
        <f>SUM(K64:K68)</f>
        <v>-18</v>
      </c>
      <c r="G64" s="430"/>
      <c r="H64" s="435" t="s">
        <v>228</v>
      </c>
      <c r="I64" s="436"/>
      <c r="J64" s="437"/>
      <c r="K64" s="54">
        <v>-11</v>
      </c>
      <c r="L64" s="55" t="s">
        <v>167</v>
      </c>
    </row>
    <row r="65" spans="1:17" ht="17" customHeight="1" thickBot="1" x14ac:dyDescent="0.25">
      <c r="A65" s="418"/>
      <c r="B65" s="423"/>
      <c r="C65" s="424"/>
      <c r="D65" s="424"/>
      <c r="E65" s="425"/>
      <c r="F65" s="431"/>
      <c r="G65" s="432"/>
      <c r="H65" s="448" t="s">
        <v>196</v>
      </c>
      <c r="I65" s="449"/>
      <c r="J65" s="450"/>
      <c r="K65" s="54">
        <v>1</v>
      </c>
      <c r="L65" s="56" t="s">
        <v>193</v>
      </c>
    </row>
    <row r="66" spans="1:17" ht="17" customHeight="1" thickBot="1" x14ac:dyDescent="0.25">
      <c r="A66" s="418"/>
      <c r="B66" s="426"/>
      <c r="C66" s="427"/>
      <c r="D66" s="427"/>
      <c r="E66" s="428"/>
      <c r="F66" s="431"/>
      <c r="G66" s="432"/>
      <c r="H66" s="448" t="s">
        <v>192</v>
      </c>
      <c r="I66" s="449"/>
      <c r="J66" s="450"/>
      <c r="K66" s="54">
        <v>-6</v>
      </c>
      <c r="L66" s="56" t="s">
        <v>195</v>
      </c>
    </row>
    <row r="67" spans="1:17" ht="17" thickBot="1" x14ac:dyDescent="0.25">
      <c r="A67" s="418"/>
      <c r="B67" s="439" t="s">
        <v>225</v>
      </c>
      <c r="C67" s="440"/>
      <c r="D67" s="440"/>
      <c r="E67" s="441"/>
      <c r="F67" s="431"/>
      <c r="G67" s="432"/>
      <c r="H67" s="448" t="s">
        <v>224</v>
      </c>
      <c r="I67" s="449"/>
      <c r="J67" s="450"/>
      <c r="K67" s="54">
        <v>1</v>
      </c>
      <c r="L67" s="56" t="s">
        <v>197</v>
      </c>
    </row>
    <row r="68" spans="1:17" ht="17" thickBot="1" x14ac:dyDescent="0.25">
      <c r="A68" s="419"/>
      <c r="B68" s="442"/>
      <c r="C68" s="443"/>
      <c r="D68" s="443"/>
      <c r="E68" s="444"/>
      <c r="F68" s="433"/>
      <c r="G68" s="434"/>
      <c r="H68" s="445" t="s">
        <v>222</v>
      </c>
      <c r="I68" s="446"/>
      <c r="J68" s="447"/>
      <c r="K68" s="54">
        <v>-3</v>
      </c>
      <c r="L68" s="57" t="s">
        <v>199</v>
      </c>
      <c r="O68" s="58"/>
      <c r="P68" s="58"/>
      <c r="Q68" s="58"/>
    </row>
    <row r="69" spans="1:17" ht="17" customHeight="1" thickBot="1" x14ac:dyDescent="0.25">
      <c r="A69" s="417">
        <v>13</v>
      </c>
      <c r="B69" s="420" t="s">
        <v>391</v>
      </c>
      <c r="C69" s="421"/>
      <c r="D69" s="421"/>
      <c r="E69" s="422"/>
      <c r="F69" s="429">
        <f>SUM(K69:K73)</f>
        <v>-18</v>
      </c>
      <c r="G69" s="430"/>
      <c r="H69" s="435" t="s">
        <v>228</v>
      </c>
      <c r="I69" s="436"/>
      <c r="J69" s="437"/>
      <c r="K69" s="54">
        <v>-11</v>
      </c>
      <c r="L69" s="55" t="s">
        <v>167</v>
      </c>
      <c r="O69" s="58"/>
      <c r="P69" s="59"/>
      <c r="Q69" s="59"/>
    </row>
    <row r="70" spans="1:17" ht="17" customHeight="1" thickBot="1" x14ac:dyDescent="0.25">
      <c r="A70" s="418"/>
      <c r="B70" s="423"/>
      <c r="C70" s="424"/>
      <c r="D70" s="424"/>
      <c r="E70" s="425"/>
      <c r="F70" s="431"/>
      <c r="G70" s="432"/>
      <c r="H70" s="448" t="s">
        <v>217</v>
      </c>
      <c r="I70" s="449"/>
      <c r="J70" s="450"/>
      <c r="K70" s="54">
        <v>-5</v>
      </c>
      <c r="L70" s="56" t="s">
        <v>193</v>
      </c>
      <c r="O70" s="58"/>
      <c r="P70" s="59"/>
      <c r="Q70" s="58"/>
    </row>
    <row r="71" spans="1:17" ht="17" customHeight="1" thickBot="1" x14ac:dyDescent="0.25">
      <c r="A71" s="418"/>
      <c r="B71" s="426"/>
      <c r="C71" s="427"/>
      <c r="D71" s="427"/>
      <c r="E71" s="428"/>
      <c r="F71" s="431"/>
      <c r="G71" s="432"/>
      <c r="H71" s="448" t="s">
        <v>223</v>
      </c>
      <c r="I71" s="449"/>
      <c r="J71" s="450"/>
      <c r="K71" s="54">
        <f>INDEX(S279:T487,MATCH(H71,S279:S476,0),2)</f>
        <v>0</v>
      </c>
      <c r="L71" s="56" t="s">
        <v>195</v>
      </c>
      <c r="O71" s="58"/>
      <c r="P71" s="59"/>
      <c r="Q71" s="58"/>
    </row>
    <row r="72" spans="1:17" ht="17" thickBot="1" x14ac:dyDescent="0.25">
      <c r="A72" s="418"/>
      <c r="B72" s="439" t="s">
        <v>392</v>
      </c>
      <c r="C72" s="440"/>
      <c r="D72" s="440"/>
      <c r="E72" s="441"/>
      <c r="F72" s="431"/>
      <c r="G72" s="432"/>
      <c r="H72" s="471" t="s">
        <v>230</v>
      </c>
      <c r="I72" s="449"/>
      <c r="J72" s="450"/>
      <c r="K72" s="54">
        <v>1</v>
      </c>
      <c r="L72" s="56" t="s">
        <v>197</v>
      </c>
      <c r="O72" s="58"/>
      <c r="P72" s="59"/>
      <c r="Q72" s="58"/>
    </row>
    <row r="73" spans="1:17" ht="17" thickBot="1" x14ac:dyDescent="0.25">
      <c r="A73" s="419"/>
      <c r="B73" s="442"/>
      <c r="C73" s="443"/>
      <c r="D73" s="443"/>
      <c r="E73" s="444"/>
      <c r="F73" s="433"/>
      <c r="G73" s="434"/>
      <c r="H73" s="445" t="s">
        <v>222</v>
      </c>
      <c r="I73" s="446"/>
      <c r="J73" s="447"/>
      <c r="K73" s="54">
        <v>-3</v>
      </c>
      <c r="L73" s="57" t="s">
        <v>199</v>
      </c>
      <c r="O73" s="58"/>
      <c r="P73" s="59"/>
      <c r="Q73" s="58"/>
    </row>
    <row r="74" spans="1:17" ht="17" customHeight="1" thickBot="1" x14ac:dyDescent="0.25">
      <c r="A74" s="417">
        <v>14</v>
      </c>
      <c r="B74" s="420" t="s">
        <v>398</v>
      </c>
      <c r="C74" s="421"/>
      <c r="D74" s="421"/>
      <c r="E74" s="422"/>
      <c r="F74" s="429">
        <f>SUM(K74:K78)</f>
        <v>-18</v>
      </c>
      <c r="G74" s="430"/>
      <c r="H74" s="435" t="s">
        <v>228</v>
      </c>
      <c r="I74" s="436"/>
      <c r="J74" s="437"/>
      <c r="K74" s="54">
        <v>-11</v>
      </c>
      <c r="L74" s="55" t="s">
        <v>167</v>
      </c>
    </row>
    <row r="75" spans="1:17" ht="17" customHeight="1" thickBot="1" x14ac:dyDescent="0.25">
      <c r="A75" s="418"/>
      <c r="B75" s="423"/>
      <c r="C75" s="424"/>
      <c r="D75" s="424"/>
      <c r="E75" s="425"/>
      <c r="F75" s="431"/>
      <c r="G75" s="432"/>
      <c r="H75" s="448" t="s">
        <v>217</v>
      </c>
      <c r="I75" s="449"/>
      <c r="J75" s="450"/>
      <c r="K75" s="54">
        <v>-5</v>
      </c>
      <c r="L75" s="56" t="s">
        <v>193</v>
      </c>
    </row>
    <row r="76" spans="1:17" ht="17" customHeight="1" thickBot="1" x14ac:dyDescent="0.25">
      <c r="A76" s="418"/>
      <c r="B76" s="426"/>
      <c r="C76" s="427"/>
      <c r="D76" s="427"/>
      <c r="E76" s="428"/>
      <c r="F76" s="431"/>
      <c r="G76" s="432"/>
      <c r="H76" s="471" t="s">
        <v>223</v>
      </c>
      <c r="I76" s="449"/>
      <c r="J76" s="450"/>
      <c r="K76" s="54">
        <f>INDEX(S284:T492,MATCH(H76,S284:S481,0),2)</f>
        <v>0</v>
      </c>
      <c r="L76" s="56" t="s">
        <v>195</v>
      </c>
    </row>
    <row r="77" spans="1:17" ht="17" thickBot="1" x14ac:dyDescent="0.25">
      <c r="A77" s="418"/>
      <c r="B77" s="439" t="s">
        <v>230</v>
      </c>
      <c r="C77" s="440"/>
      <c r="D77" s="440"/>
      <c r="E77" s="441"/>
      <c r="F77" s="431"/>
      <c r="G77" s="432"/>
      <c r="H77" s="448" t="s">
        <v>230</v>
      </c>
      <c r="I77" s="449"/>
      <c r="J77" s="450"/>
      <c r="K77" s="54">
        <v>1</v>
      </c>
      <c r="L77" s="56" t="s">
        <v>197</v>
      </c>
    </row>
    <row r="78" spans="1:17" ht="17" thickBot="1" x14ac:dyDescent="0.25">
      <c r="A78" s="419"/>
      <c r="B78" s="442"/>
      <c r="C78" s="443"/>
      <c r="D78" s="443"/>
      <c r="E78" s="444"/>
      <c r="F78" s="433"/>
      <c r="G78" s="434"/>
      <c r="H78" s="445" t="s">
        <v>222</v>
      </c>
      <c r="I78" s="446"/>
      <c r="J78" s="447"/>
      <c r="K78" s="54">
        <v>-3</v>
      </c>
      <c r="L78" s="57" t="s">
        <v>199</v>
      </c>
      <c r="O78" s="58"/>
      <c r="P78" s="58"/>
      <c r="Q78" s="58"/>
    </row>
    <row r="79" spans="1:17" ht="17" customHeight="1" thickBot="1" x14ac:dyDescent="0.25">
      <c r="A79" s="417">
        <v>15</v>
      </c>
      <c r="B79" s="420" t="s">
        <v>402</v>
      </c>
      <c r="C79" s="421"/>
      <c r="D79" s="421"/>
      <c r="E79" s="422"/>
      <c r="F79" s="429">
        <f>SUM(K79:K83)</f>
        <v>-18</v>
      </c>
      <c r="G79" s="430"/>
      <c r="H79" s="435" t="s">
        <v>228</v>
      </c>
      <c r="I79" s="436"/>
      <c r="J79" s="437"/>
      <c r="K79" s="54">
        <v>-11</v>
      </c>
      <c r="L79" s="55" t="s">
        <v>167</v>
      </c>
      <c r="O79" s="58"/>
      <c r="P79" s="53" t="s">
        <v>243</v>
      </c>
      <c r="Q79" s="53">
        <v>4</v>
      </c>
    </row>
    <row r="80" spans="1:17" ht="17" customHeight="1" thickBot="1" x14ac:dyDescent="0.25">
      <c r="A80" s="418"/>
      <c r="B80" s="423"/>
      <c r="C80" s="424"/>
      <c r="D80" s="424"/>
      <c r="E80" s="425"/>
      <c r="F80" s="431"/>
      <c r="G80" s="432"/>
      <c r="H80" s="448" t="s">
        <v>196</v>
      </c>
      <c r="I80" s="449"/>
      <c r="J80" s="450"/>
      <c r="K80" s="54">
        <v>1</v>
      </c>
      <c r="L80" s="56" t="s">
        <v>193</v>
      </c>
      <c r="O80" s="58"/>
      <c r="P80" s="53" t="s">
        <v>244</v>
      </c>
      <c r="Q80" s="53">
        <v>14</v>
      </c>
    </row>
    <row r="81" spans="1:17" ht="17" customHeight="1" thickBot="1" x14ac:dyDescent="0.25">
      <c r="A81" s="418"/>
      <c r="B81" s="426"/>
      <c r="C81" s="427"/>
      <c r="D81" s="427"/>
      <c r="E81" s="428"/>
      <c r="F81" s="431"/>
      <c r="G81" s="432"/>
      <c r="H81" s="448" t="s">
        <v>192</v>
      </c>
      <c r="I81" s="449"/>
      <c r="J81" s="450"/>
      <c r="K81" s="54">
        <v>-6</v>
      </c>
      <c r="L81" s="56" t="s">
        <v>195</v>
      </c>
      <c r="O81" s="58"/>
      <c r="P81" s="59"/>
      <c r="Q81" s="58"/>
    </row>
    <row r="82" spans="1:17" ht="17" thickBot="1" x14ac:dyDescent="0.25">
      <c r="A82" s="418"/>
      <c r="B82" s="439" t="s">
        <v>234</v>
      </c>
      <c r="C82" s="440"/>
      <c r="D82" s="440"/>
      <c r="E82" s="441"/>
      <c r="F82" s="431"/>
      <c r="G82" s="432"/>
      <c r="H82" s="448" t="s">
        <v>230</v>
      </c>
      <c r="I82" s="449"/>
      <c r="J82" s="450"/>
      <c r="K82" s="54">
        <v>1</v>
      </c>
      <c r="L82" s="56" t="s">
        <v>197</v>
      </c>
      <c r="O82" s="58"/>
      <c r="P82" s="59"/>
      <c r="Q82" s="58"/>
    </row>
    <row r="83" spans="1:17" ht="17" thickBot="1" x14ac:dyDescent="0.25">
      <c r="A83" s="419"/>
      <c r="B83" s="442"/>
      <c r="C83" s="443"/>
      <c r="D83" s="443"/>
      <c r="E83" s="444"/>
      <c r="F83" s="433"/>
      <c r="G83" s="434"/>
      <c r="H83" s="445" t="s">
        <v>222</v>
      </c>
      <c r="I83" s="446"/>
      <c r="J83" s="447"/>
      <c r="K83" s="54">
        <v>-3</v>
      </c>
      <c r="L83" s="57" t="s">
        <v>199</v>
      </c>
      <c r="O83" s="58"/>
      <c r="P83" s="59"/>
      <c r="Q83" s="58"/>
    </row>
    <row r="84" spans="1:17" ht="17" customHeight="1" thickBot="1" x14ac:dyDescent="0.25">
      <c r="A84" s="417">
        <v>16</v>
      </c>
      <c r="B84" s="420" t="s">
        <v>366</v>
      </c>
      <c r="C84" s="421"/>
      <c r="D84" s="421"/>
      <c r="E84" s="422"/>
      <c r="F84" s="429">
        <f>SUM(K84:K88)</f>
        <v>-16</v>
      </c>
      <c r="G84" s="430"/>
      <c r="H84" s="435" t="s">
        <v>228</v>
      </c>
      <c r="I84" s="436"/>
      <c r="J84" s="437"/>
      <c r="K84" s="54">
        <v>-11</v>
      </c>
      <c r="L84" s="55" t="s">
        <v>167</v>
      </c>
      <c r="O84" s="58"/>
      <c r="P84" s="59"/>
      <c r="Q84" s="59"/>
    </row>
    <row r="85" spans="1:17" ht="17" customHeight="1" thickBot="1" x14ac:dyDescent="0.25">
      <c r="A85" s="418"/>
      <c r="B85" s="423"/>
      <c r="C85" s="424"/>
      <c r="D85" s="424"/>
      <c r="E85" s="425"/>
      <c r="F85" s="431"/>
      <c r="G85" s="432"/>
      <c r="H85" s="448" t="s">
        <v>217</v>
      </c>
      <c r="I85" s="449"/>
      <c r="J85" s="450"/>
      <c r="K85" s="54">
        <v>-5</v>
      </c>
      <c r="L85" s="56" t="s">
        <v>193</v>
      </c>
      <c r="O85" s="58"/>
      <c r="P85" s="59"/>
      <c r="Q85" s="58"/>
    </row>
    <row r="86" spans="1:17" ht="17" customHeight="1" thickBot="1" x14ac:dyDescent="0.25">
      <c r="A86" s="418"/>
      <c r="B86" s="426"/>
      <c r="C86" s="427"/>
      <c r="D86" s="427"/>
      <c r="E86" s="428"/>
      <c r="F86" s="431"/>
      <c r="G86" s="432"/>
      <c r="H86" s="448" t="s">
        <v>219</v>
      </c>
      <c r="I86" s="449"/>
      <c r="J86" s="450"/>
      <c r="K86" s="54">
        <v>-6</v>
      </c>
      <c r="L86" s="56" t="s">
        <v>195</v>
      </c>
      <c r="O86" s="58"/>
      <c r="P86" s="59"/>
      <c r="Q86" s="58"/>
    </row>
    <row r="87" spans="1:17" ht="17" thickBot="1" x14ac:dyDescent="0.25">
      <c r="A87" s="418"/>
      <c r="B87" s="470" t="s">
        <v>354</v>
      </c>
      <c r="C87" s="440"/>
      <c r="D87" s="440"/>
      <c r="E87" s="441"/>
      <c r="F87" s="431"/>
      <c r="G87" s="432"/>
      <c r="H87" s="448" t="s">
        <v>367</v>
      </c>
      <c r="I87" s="449"/>
      <c r="J87" s="450"/>
      <c r="K87" s="54">
        <v>9</v>
      </c>
      <c r="L87" s="56" t="s">
        <v>197</v>
      </c>
      <c r="O87" s="58"/>
      <c r="P87" s="59"/>
      <c r="Q87" s="58"/>
    </row>
    <row r="88" spans="1:17" ht="17" thickBot="1" x14ac:dyDescent="0.25">
      <c r="A88" s="419"/>
      <c r="B88" s="442"/>
      <c r="C88" s="443"/>
      <c r="D88" s="443"/>
      <c r="E88" s="444"/>
      <c r="F88" s="433"/>
      <c r="G88" s="434"/>
      <c r="H88" s="445" t="s">
        <v>222</v>
      </c>
      <c r="I88" s="446"/>
      <c r="J88" s="447"/>
      <c r="K88" s="54">
        <v>-3</v>
      </c>
      <c r="L88" s="57" t="s">
        <v>199</v>
      </c>
      <c r="O88" s="58"/>
      <c r="P88" s="59"/>
      <c r="Q88" s="58"/>
    </row>
    <row r="89" spans="1:17" ht="17" customHeight="1" thickBot="1" x14ac:dyDescent="0.25">
      <c r="A89" s="417">
        <v>17</v>
      </c>
      <c r="B89" s="420" t="s">
        <v>377</v>
      </c>
      <c r="C89" s="421"/>
      <c r="D89" s="421"/>
      <c r="E89" s="422"/>
      <c r="F89" s="429">
        <f>SUM(K89:K93)</f>
        <v>-15</v>
      </c>
      <c r="G89" s="430"/>
      <c r="H89" s="435" t="s">
        <v>228</v>
      </c>
      <c r="I89" s="436"/>
      <c r="J89" s="437"/>
      <c r="K89" s="54">
        <v>-11</v>
      </c>
      <c r="L89" s="55" t="s">
        <v>167</v>
      </c>
      <c r="O89" s="58"/>
      <c r="P89" s="58"/>
      <c r="Q89" s="58"/>
    </row>
    <row r="90" spans="1:17" ht="17" customHeight="1" thickBot="1" x14ac:dyDescent="0.25">
      <c r="A90" s="418"/>
      <c r="B90" s="423"/>
      <c r="C90" s="424"/>
      <c r="D90" s="424"/>
      <c r="E90" s="425"/>
      <c r="F90" s="431"/>
      <c r="G90" s="432"/>
      <c r="H90" s="448" t="s">
        <v>361</v>
      </c>
      <c r="I90" s="449"/>
      <c r="J90" s="450"/>
      <c r="K90" s="54">
        <v>4</v>
      </c>
      <c r="L90" s="56" t="s">
        <v>193</v>
      </c>
      <c r="O90" s="58"/>
      <c r="P90" s="58"/>
      <c r="Q90" s="58"/>
    </row>
    <row r="91" spans="1:17" ht="17" customHeight="1" thickBot="1" x14ac:dyDescent="0.25">
      <c r="A91" s="418"/>
      <c r="B91" s="426"/>
      <c r="C91" s="427"/>
      <c r="D91" s="427"/>
      <c r="E91" s="428"/>
      <c r="F91" s="431"/>
      <c r="G91" s="432"/>
      <c r="H91" s="448" t="s">
        <v>192</v>
      </c>
      <c r="I91" s="449"/>
      <c r="J91" s="450"/>
      <c r="K91" s="54">
        <v>-6</v>
      </c>
      <c r="L91" s="56" t="s">
        <v>195</v>
      </c>
      <c r="O91" s="58"/>
      <c r="P91" s="59"/>
      <c r="Q91" s="59"/>
    </row>
    <row r="92" spans="1:17" ht="17" thickBot="1" x14ac:dyDescent="0.25">
      <c r="A92" s="418"/>
      <c r="B92" s="439" t="s">
        <v>378</v>
      </c>
      <c r="C92" s="440"/>
      <c r="D92" s="440"/>
      <c r="E92" s="441"/>
      <c r="F92" s="431"/>
      <c r="G92" s="432"/>
      <c r="H92" s="471" t="s">
        <v>230</v>
      </c>
      <c r="I92" s="449"/>
      <c r="J92" s="450"/>
      <c r="K92" s="54">
        <v>1</v>
      </c>
      <c r="L92" s="56" t="s">
        <v>197</v>
      </c>
      <c r="O92" s="58"/>
      <c r="P92" s="59"/>
      <c r="Q92" s="59"/>
    </row>
    <row r="93" spans="1:17" ht="17" thickBot="1" x14ac:dyDescent="0.25">
      <c r="A93" s="419"/>
      <c r="B93" s="442"/>
      <c r="C93" s="443"/>
      <c r="D93" s="443"/>
      <c r="E93" s="444"/>
      <c r="F93" s="433"/>
      <c r="G93" s="434"/>
      <c r="H93" s="445" t="s">
        <v>222</v>
      </c>
      <c r="I93" s="446"/>
      <c r="J93" s="447"/>
      <c r="K93" s="54">
        <v>-3</v>
      </c>
      <c r="L93" s="57" t="s">
        <v>199</v>
      </c>
      <c r="O93" s="58"/>
      <c r="P93" s="59"/>
      <c r="Q93" s="59"/>
    </row>
    <row r="94" spans="1:17" ht="17" customHeight="1" thickBot="1" x14ac:dyDescent="0.25">
      <c r="A94" s="417">
        <v>18</v>
      </c>
      <c r="B94" s="420" t="s">
        <v>390</v>
      </c>
      <c r="C94" s="421"/>
      <c r="D94" s="421"/>
      <c r="E94" s="422"/>
      <c r="F94" s="429">
        <f>SUM(K94:K98)</f>
        <v>-15</v>
      </c>
      <c r="G94" s="430"/>
      <c r="H94" s="435" t="s">
        <v>227</v>
      </c>
      <c r="I94" s="436"/>
      <c r="J94" s="437"/>
      <c r="K94" s="54">
        <v>-8</v>
      </c>
      <c r="L94" s="55" t="s">
        <v>167</v>
      </c>
    </row>
    <row r="95" spans="1:17" ht="17" customHeight="1" thickBot="1" x14ac:dyDescent="0.25">
      <c r="A95" s="418"/>
      <c r="B95" s="423"/>
      <c r="C95" s="424"/>
      <c r="D95" s="424"/>
      <c r="E95" s="425"/>
      <c r="F95" s="431"/>
      <c r="G95" s="432"/>
      <c r="H95" s="448" t="s">
        <v>196</v>
      </c>
      <c r="I95" s="449"/>
      <c r="J95" s="450"/>
      <c r="K95" s="54">
        <v>1</v>
      </c>
      <c r="L95" s="56" t="s">
        <v>193</v>
      </c>
    </row>
    <row r="96" spans="1:17" ht="17" customHeight="1" thickBot="1" x14ac:dyDescent="0.25">
      <c r="A96" s="418"/>
      <c r="B96" s="426"/>
      <c r="C96" s="427"/>
      <c r="D96" s="427"/>
      <c r="E96" s="428"/>
      <c r="F96" s="431"/>
      <c r="G96" s="432"/>
      <c r="H96" s="448" t="s">
        <v>192</v>
      </c>
      <c r="I96" s="449"/>
      <c r="J96" s="450"/>
      <c r="K96" s="54">
        <v>-6</v>
      </c>
      <c r="L96" s="56" t="s">
        <v>195</v>
      </c>
    </row>
    <row r="97" spans="1:17" ht="17" thickBot="1" x14ac:dyDescent="0.25">
      <c r="A97" s="418"/>
      <c r="B97" s="439" t="s">
        <v>228</v>
      </c>
      <c r="C97" s="440"/>
      <c r="D97" s="440"/>
      <c r="E97" s="441"/>
      <c r="F97" s="431"/>
      <c r="G97" s="432"/>
      <c r="H97" s="448" t="s">
        <v>224</v>
      </c>
      <c r="I97" s="449"/>
      <c r="J97" s="450"/>
      <c r="K97" s="54">
        <v>1</v>
      </c>
      <c r="L97" s="56" t="s">
        <v>197</v>
      </c>
    </row>
    <row r="98" spans="1:17" ht="17" thickBot="1" x14ac:dyDescent="0.25">
      <c r="A98" s="419"/>
      <c r="B98" s="442"/>
      <c r="C98" s="443"/>
      <c r="D98" s="443"/>
      <c r="E98" s="444"/>
      <c r="F98" s="433"/>
      <c r="G98" s="434"/>
      <c r="H98" s="445" t="s">
        <v>222</v>
      </c>
      <c r="I98" s="446"/>
      <c r="J98" s="447"/>
      <c r="K98" s="54">
        <v>-3</v>
      </c>
      <c r="L98" s="57" t="s">
        <v>199</v>
      </c>
      <c r="O98" s="58"/>
      <c r="P98" s="58"/>
      <c r="Q98" s="58"/>
    </row>
    <row r="99" spans="1:17" ht="17" customHeight="1" thickBot="1" x14ac:dyDescent="0.25">
      <c r="A99" s="417">
        <v>19</v>
      </c>
      <c r="B99" s="420" t="s">
        <v>246</v>
      </c>
      <c r="C99" s="421"/>
      <c r="D99" s="421"/>
      <c r="E99" s="422"/>
      <c r="F99" s="429">
        <f>SUM(K99:K103)</f>
        <v>-14</v>
      </c>
      <c r="G99" s="430"/>
      <c r="H99" s="435" t="s">
        <v>228</v>
      </c>
      <c r="I99" s="436"/>
      <c r="J99" s="437"/>
      <c r="K99" s="54">
        <v>-11</v>
      </c>
      <c r="L99" s="55" t="s">
        <v>167</v>
      </c>
      <c r="O99" s="58"/>
      <c r="P99" s="58"/>
      <c r="Q99" s="58"/>
    </row>
    <row r="100" spans="1:17" ht="17" customHeight="1" thickBot="1" x14ac:dyDescent="0.25">
      <c r="A100" s="418"/>
      <c r="B100" s="423"/>
      <c r="C100" s="424"/>
      <c r="D100" s="424"/>
      <c r="E100" s="425"/>
      <c r="F100" s="431"/>
      <c r="G100" s="432"/>
      <c r="H100" s="448" t="s">
        <v>196</v>
      </c>
      <c r="I100" s="449"/>
      <c r="J100" s="450"/>
      <c r="K100" s="54">
        <v>1</v>
      </c>
      <c r="L100" s="56" t="s">
        <v>193</v>
      </c>
      <c r="O100" s="58"/>
      <c r="P100" s="58"/>
      <c r="Q100" s="58"/>
    </row>
    <row r="101" spans="1:17" ht="17" customHeight="1" thickBot="1" x14ac:dyDescent="0.25">
      <c r="A101" s="418"/>
      <c r="B101" s="426"/>
      <c r="C101" s="427"/>
      <c r="D101" s="427"/>
      <c r="E101" s="428"/>
      <c r="F101" s="431"/>
      <c r="G101" s="432"/>
      <c r="H101" s="448" t="s">
        <v>192</v>
      </c>
      <c r="I101" s="449"/>
      <c r="J101" s="450"/>
      <c r="K101" s="54">
        <v>-6</v>
      </c>
      <c r="L101" s="56" t="s">
        <v>195</v>
      </c>
      <c r="O101" s="58"/>
      <c r="P101" s="59"/>
      <c r="Q101" s="59"/>
    </row>
    <row r="102" spans="1:17" ht="17" thickBot="1" x14ac:dyDescent="0.25">
      <c r="A102" s="418"/>
      <c r="B102" s="470" t="s">
        <v>441</v>
      </c>
      <c r="C102" s="440"/>
      <c r="D102" s="440"/>
      <c r="E102" s="441"/>
      <c r="F102" s="431"/>
      <c r="G102" s="432"/>
      <c r="H102" s="448" t="s">
        <v>432</v>
      </c>
      <c r="I102" s="449"/>
      <c r="J102" s="450"/>
      <c r="K102" s="54">
        <v>5</v>
      </c>
      <c r="L102" s="56" t="s">
        <v>197</v>
      </c>
      <c r="O102" s="58"/>
      <c r="P102" s="59"/>
      <c r="Q102" s="59"/>
    </row>
    <row r="103" spans="1:17" ht="17" thickBot="1" x14ac:dyDescent="0.25">
      <c r="A103" s="419"/>
      <c r="B103" s="442"/>
      <c r="C103" s="443"/>
      <c r="D103" s="443"/>
      <c r="E103" s="444"/>
      <c r="F103" s="433"/>
      <c r="G103" s="434"/>
      <c r="H103" s="445" t="s">
        <v>222</v>
      </c>
      <c r="I103" s="446"/>
      <c r="J103" s="447"/>
      <c r="K103" s="54">
        <v>-3</v>
      </c>
      <c r="L103" s="57" t="s">
        <v>199</v>
      </c>
      <c r="O103" s="58"/>
      <c r="P103" s="59"/>
      <c r="Q103" s="59"/>
    </row>
    <row r="104" spans="1:17" ht="17" customHeight="1" thickBot="1" x14ac:dyDescent="0.25">
      <c r="A104" s="417">
        <v>20</v>
      </c>
      <c r="B104" s="420" t="s">
        <v>383</v>
      </c>
      <c r="C104" s="421"/>
      <c r="D104" s="421"/>
      <c r="E104" s="422"/>
      <c r="F104" s="429">
        <f>SUM(K104:K108)</f>
        <v>-14</v>
      </c>
      <c r="G104" s="430"/>
      <c r="H104" s="435" t="s">
        <v>226</v>
      </c>
      <c r="I104" s="436"/>
      <c r="J104" s="437"/>
      <c r="K104" s="54">
        <v>-2</v>
      </c>
      <c r="L104" s="55" t="s">
        <v>167</v>
      </c>
      <c r="O104" s="58"/>
      <c r="P104" s="58"/>
      <c r="Q104" s="58"/>
    </row>
    <row r="105" spans="1:17" ht="17" customHeight="1" thickBot="1" x14ac:dyDescent="0.25">
      <c r="A105" s="418"/>
      <c r="B105" s="423"/>
      <c r="C105" s="424"/>
      <c r="D105" s="424"/>
      <c r="E105" s="425"/>
      <c r="F105" s="431"/>
      <c r="G105" s="432"/>
      <c r="H105" s="448" t="s">
        <v>232</v>
      </c>
      <c r="I105" s="449"/>
      <c r="J105" s="450"/>
      <c r="K105" s="54">
        <v>-6</v>
      </c>
      <c r="L105" s="56" t="s">
        <v>193</v>
      </c>
      <c r="O105" s="58"/>
      <c r="P105" s="58"/>
      <c r="Q105" s="58"/>
    </row>
    <row r="106" spans="1:17" ht="17" customHeight="1" thickBot="1" x14ac:dyDescent="0.25">
      <c r="A106" s="418"/>
      <c r="B106" s="426"/>
      <c r="C106" s="427"/>
      <c r="D106" s="427"/>
      <c r="E106" s="428"/>
      <c r="F106" s="431"/>
      <c r="G106" s="432"/>
      <c r="H106" s="448" t="s">
        <v>192</v>
      </c>
      <c r="I106" s="449"/>
      <c r="J106" s="450"/>
      <c r="K106" s="54">
        <v>-6</v>
      </c>
      <c r="L106" s="56" t="s">
        <v>195</v>
      </c>
      <c r="O106" s="58"/>
      <c r="P106" s="59"/>
      <c r="Q106" s="59"/>
    </row>
    <row r="107" spans="1:17" ht="17" thickBot="1" x14ac:dyDescent="0.25">
      <c r="A107" s="418"/>
      <c r="B107" s="470" t="s">
        <v>232</v>
      </c>
      <c r="C107" s="440"/>
      <c r="D107" s="440"/>
      <c r="E107" s="441"/>
      <c r="F107" s="431"/>
      <c r="G107" s="432"/>
      <c r="H107" s="448" t="s">
        <v>436</v>
      </c>
      <c r="I107" s="449"/>
      <c r="J107" s="450"/>
      <c r="K107" s="54">
        <v>3</v>
      </c>
      <c r="L107" s="56" t="s">
        <v>197</v>
      </c>
      <c r="O107" s="58"/>
      <c r="P107" s="59"/>
      <c r="Q107" s="59"/>
    </row>
    <row r="108" spans="1:17" ht="17" thickBot="1" x14ac:dyDescent="0.25">
      <c r="A108" s="419"/>
      <c r="B108" s="442"/>
      <c r="C108" s="443"/>
      <c r="D108" s="443"/>
      <c r="E108" s="444"/>
      <c r="F108" s="433"/>
      <c r="G108" s="434"/>
      <c r="H108" s="445" t="s">
        <v>222</v>
      </c>
      <c r="I108" s="446"/>
      <c r="J108" s="447"/>
      <c r="K108" s="54">
        <v>-3</v>
      </c>
      <c r="L108" s="57" t="s">
        <v>199</v>
      </c>
      <c r="O108" s="58"/>
      <c r="P108" s="59"/>
      <c r="Q108" s="59"/>
    </row>
    <row r="109" spans="1:17" ht="17" customHeight="1" thickBot="1" x14ac:dyDescent="0.25">
      <c r="A109" s="417">
        <v>21</v>
      </c>
      <c r="B109" s="420" t="s">
        <v>389</v>
      </c>
      <c r="C109" s="421"/>
      <c r="D109" s="421"/>
      <c r="E109" s="422"/>
      <c r="F109" s="429">
        <f>SUM(K109:K113)</f>
        <v>-14</v>
      </c>
      <c r="G109" s="430"/>
      <c r="H109" s="435" t="s">
        <v>228</v>
      </c>
      <c r="I109" s="436"/>
      <c r="J109" s="437"/>
      <c r="K109" s="54">
        <v>-11</v>
      </c>
      <c r="L109" s="55" t="s">
        <v>167</v>
      </c>
    </row>
    <row r="110" spans="1:17" ht="17" customHeight="1" thickBot="1" x14ac:dyDescent="0.25">
      <c r="A110" s="418"/>
      <c r="B110" s="423"/>
      <c r="C110" s="424"/>
      <c r="D110" s="424"/>
      <c r="E110" s="425"/>
      <c r="F110" s="431"/>
      <c r="G110" s="432"/>
      <c r="H110" s="448" t="s">
        <v>196</v>
      </c>
      <c r="I110" s="449"/>
      <c r="J110" s="450"/>
      <c r="K110" s="54">
        <v>1</v>
      </c>
      <c r="L110" s="56" t="s">
        <v>193</v>
      </c>
    </row>
    <row r="111" spans="1:17" ht="17" customHeight="1" thickBot="1" x14ac:dyDescent="0.25">
      <c r="A111" s="418"/>
      <c r="B111" s="426"/>
      <c r="C111" s="427"/>
      <c r="D111" s="427"/>
      <c r="E111" s="428"/>
      <c r="F111" s="431"/>
      <c r="G111" s="432"/>
      <c r="H111" s="448" t="s">
        <v>192</v>
      </c>
      <c r="I111" s="449"/>
      <c r="J111" s="450"/>
      <c r="K111" s="54">
        <v>-6</v>
      </c>
      <c r="L111" s="56" t="s">
        <v>195</v>
      </c>
    </row>
    <row r="112" spans="1:17" ht="17" thickBot="1" x14ac:dyDescent="0.25">
      <c r="A112" s="418"/>
      <c r="B112" s="439" t="s">
        <v>235</v>
      </c>
      <c r="C112" s="440"/>
      <c r="D112" s="440"/>
      <c r="E112" s="441"/>
      <c r="F112" s="431"/>
      <c r="G112" s="432"/>
      <c r="H112" s="448" t="s">
        <v>432</v>
      </c>
      <c r="I112" s="449"/>
      <c r="J112" s="450"/>
      <c r="K112" s="54">
        <v>5</v>
      </c>
      <c r="L112" s="56" t="s">
        <v>197</v>
      </c>
    </row>
    <row r="113" spans="1:17" ht="17" thickBot="1" x14ac:dyDescent="0.25">
      <c r="A113" s="419"/>
      <c r="B113" s="442"/>
      <c r="C113" s="443"/>
      <c r="D113" s="443"/>
      <c r="E113" s="444"/>
      <c r="F113" s="433"/>
      <c r="G113" s="434"/>
      <c r="H113" s="445" t="s">
        <v>222</v>
      </c>
      <c r="I113" s="446"/>
      <c r="J113" s="447"/>
      <c r="K113" s="54">
        <v>-3</v>
      </c>
      <c r="L113" s="57" t="s">
        <v>199</v>
      </c>
      <c r="O113" s="58"/>
      <c r="P113" s="58"/>
      <c r="Q113" s="58"/>
    </row>
    <row r="114" spans="1:17" ht="17" customHeight="1" thickBot="1" x14ac:dyDescent="0.25">
      <c r="A114" s="417">
        <v>22</v>
      </c>
      <c r="B114" s="420" t="s">
        <v>420</v>
      </c>
      <c r="C114" s="421"/>
      <c r="D114" s="421"/>
      <c r="E114" s="422"/>
      <c r="F114" s="429">
        <f>SUM(K114:K118)</f>
        <v>-14</v>
      </c>
      <c r="G114" s="430"/>
      <c r="H114" s="435" t="s">
        <v>228</v>
      </c>
      <c r="I114" s="436"/>
      <c r="J114" s="437"/>
      <c r="K114" s="54">
        <v>-11</v>
      </c>
      <c r="L114" s="55" t="s">
        <v>167</v>
      </c>
      <c r="O114" s="58"/>
      <c r="P114" s="59"/>
      <c r="Q114" s="59"/>
    </row>
    <row r="115" spans="1:17" ht="17" customHeight="1" thickBot="1" x14ac:dyDescent="0.25">
      <c r="A115" s="418"/>
      <c r="B115" s="423"/>
      <c r="C115" s="424"/>
      <c r="D115" s="424"/>
      <c r="E115" s="425"/>
      <c r="F115" s="431"/>
      <c r="G115" s="432"/>
      <c r="H115" s="448" t="s">
        <v>232</v>
      </c>
      <c r="I115" s="449"/>
      <c r="J115" s="450"/>
      <c r="K115" s="54">
        <v>-6</v>
      </c>
      <c r="L115" s="56" t="s">
        <v>193</v>
      </c>
      <c r="O115" s="58"/>
      <c r="P115" s="59"/>
      <c r="Q115" s="58"/>
    </row>
    <row r="116" spans="1:17" ht="17" customHeight="1" thickBot="1" x14ac:dyDescent="0.25">
      <c r="A116" s="418"/>
      <c r="B116" s="426"/>
      <c r="C116" s="427"/>
      <c r="D116" s="427"/>
      <c r="E116" s="428"/>
      <c r="F116" s="431"/>
      <c r="G116" s="432"/>
      <c r="H116" s="448" t="s">
        <v>237</v>
      </c>
      <c r="I116" s="449"/>
      <c r="J116" s="450"/>
      <c r="K116" s="54">
        <v>5</v>
      </c>
      <c r="L116" s="56" t="s">
        <v>195</v>
      </c>
      <c r="O116" s="58"/>
      <c r="P116" s="59"/>
      <c r="Q116" s="58"/>
    </row>
    <row r="117" spans="1:17" ht="17" thickBot="1" x14ac:dyDescent="0.25">
      <c r="A117" s="418"/>
      <c r="B117" s="470" t="s">
        <v>421</v>
      </c>
      <c r="C117" s="440"/>
      <c r="D117" s="440"/>
      <c r="E117" s="441"/>
      <c r="F117" s="431"/>
      <c r="G117" s="432"/>
      <c r="H117" s="448" t="s">
        <v>224</v>
      </c>
      <c r="I117" s="449"/>
      <c r="J117" s="450"/>
      <c r="K117" s="54">
        <v>1</v>
      </c>
      <c r="L117" s="56" t="s">
        <v>197</v>
      </c>
      <c r="O117" s="58"/>
      <c r="P117" s="59"/>
      <c r="Q117" s="58"/>
    </row>
    <row r="118" spans="1:17" ht="17" thickBot="1" x14ac:dyDescent="0.25">
      <c r="A118" s="419"/>
      <c r="B118" s="442"/>
      <c r="C118" s="443"/>
      <c r="D118" s="443"/>
      <c r="E118" s="444"/>
      <c r="F118" s="433"/>
      <c r="G118" s="434"/>
      <c r="H118" s="445" t="s">
        <v>222</v>
      </c>
      <c r="I118" s="446"/>
      <c r="J118" s="447"/>
      <c r="K118" s="54">
        <v>-3</v>
      </c>
      <c r="L118" s="57" t="s">
        <v>199</v>
      </c>
      <c r="O118" s="58"/>
      <c r="P118" s="59"/>
      <c r="Q118" s="58"/>
    </row>
    <row r="119" spans="1:17" ht="17" customHeight="1" thickBot="1" x14ac:dyDescent="0.25">
      <c r="A119" s="417">
        <v>23</v>
      </c>
      <c r="B119" s="420" t="s">
        <v>403</v>
      </c>
      <c r="C119" s="421"/>
      <c r="D119" s="421"/>
      <c r="E119" s="422"/>
      <c r="F119" s="429">
        <f>SUM(K119:K123)</f>
        <v>-13</v>
      </c>
      <c r="G119" s="430"/>
      <c r="H119" s="435" t="s">
        <v>228</v>
      </c>
      <c r="I119" s="436"/>
      <c r="J119" s="437"/>
      <c r="K119" s="54">
        <v>-11</v>
      </c>
      <c r="L119" s="55" t="s">
        <v>167</v>
      </c>
    </row>
    <row r="120" spans="1:17" ht="17" customHeight="1" thickBot="1" x14ac:dyDescent="0.25">
      <c r="A120" s="418"/>
      <c r="B120" s="423"/>
      <c r="C120" s="424"/>
      <c r="D120" s="424"/>
      <c r="E120" s="425"/>
      <c r="F120" s="431"/>
      <c r="G120" s="432"/>
      <c r="H120" s="448" t="s">
        <v>217</v>
      </c>
      <c r="I120" s="449"/>
      <c r="J120" s="450"/>
      <c r="K120" s="54">
        <v>-5</v>
      </c>
      <c r="L120" s="56" t="s">
        <v>193</v>
      </c>
    </row>
    <row r="121" spans="1:17" ht="17" customHeight="1" thickBot="1" x14ac:dyDescent="0.25">
      <c r="A121" s="418"/>
      <c r="B121" s="426"/>
      <c r="C121" s="427"/>
      <c r="D121" s="427"/>
      <c r="E121" s="428"/>
      <c r="F121" s="431"/>
      <c r="G121" s="432"/>
      <c r="H121" s="448" t="s">
        <v>219</v>
      </c>
      <c r="I121" s="449"/>
      <c r="J121" s="450"/>
      <c r="K121" s="54">
        <v>-6</v>
      </c>
      <c r="L121" s="56" t="s">
        <v>195</v>
      </c>
    </row>
    <row r="122" spans="1:17" ht="17" thickBot="1" x14ac:dyDescent="0.25">
      <c r="A122" s="418"/>
      <c r="B122" s="439" t="s">
        <v>404</v>
      </c>
      <c r="C122" s="440"/>
      <c r="D122" s="440"/>
      <c r="E122" s="441"/>
      <c r="F122" s="431"/>
      <c r="G122" s="432"/>
      <c r="H122" s="448" t="s">
        <v>245</v>
      </c>
      <c r="I122" s="449"/>
      <c r="J122" s="450"/>
      <c r="K122" s="70">
        <v>12</v>
      </c>
      <c r="L122" s="56" t="s">
        <v>197</v>
      </c>
    </row>
    <row r="123" spans="1:17" ht="17" thickBot="1" x14ac:dyDescent="0.25">
      <c r="A123" s="419"/>
      <c r="B123" s="442"/>
      <c r="C123" s="443"/>
      <c r="D123" s="443"/>
      <c r="E123" s="444"/>
      <c r="F123" s="433"/>
      <c r="G123" s="434"/>
      <c r="H123" s="445" t="s">
        <v>222</v>
      </c>
      <c r="I123" s="446"/>
      <c r="J123" s="447"/>
      <c r="K123" s="54">
        <v>-3</v>
      </c>
      <c r="L123" s="57" t="s">
        <v>199</v>
      </c>
      <c r="O123" s="58"/>
      <c r="P123" s="58"/>
      <c r="Q123" s="58"/>
    </row>
    <row r="124" spans="1:17" ht="17" customHeight="1" thickBot="1" x14ac:dyDescent="0.25">
      <c r="A124" s="417">
        <v>24</v>
      </c>
      <c r="B124" s="420" t="s">
        <v>371</v>
      </c>
      <c r="C124" s="421"/>
      <c r="D124" s="421"/>
      <c r="E124" s="422"/>
      <c r="F124" s="429">
        <f>SUM(K124:K128)</f>
        <v>-12</v>
      </c>
      <c r="G124" s="430"/>
      <c r="H124" s="435" t="s">
        <v>228</v>
      </c>
      <c r="I124" s="436"/>
      <c r="J124" s="437"/>
      <c r="K124" s="54">
        <v>-11</v>
      </c>
      <c r="L124" s="55" t="s">
        <v>167</v>
      </c>
    </row>
    <row r="125" spans="1:17" ht="17" customHeight="1" thickBot="1" x14ac:dyDescent="0.25">
      <c r="A125" s="418"/>
      <c r="B125" s="423"/>
      <c r="C125" s="424"/>
      <c r="D125" s="424"/>
      <c r="E125" s="425"/>
      <c r="F125" s="431"/>
      <c r="G125" s="432"/>
      <c r="H125" s="448" t="s">
        <v>243</v>
      </c>
      <c r="I125" s="449"/>
      <c r="J125" s="450"/>
      <c r="K125" s="54">
        <v>-4</v>
      </c>
      <c r="L125" s="56" t="s">
        <v>193</v>
      </c>
    </row>
    <row r="126" spans="1:17" ht="17" customHeight="1" thickBot="1" x14ac:dyDescent="0.25">
      <c r="A126" s="418"/>
      <c r="B126" s="426"/>
      <c r="C126" s="427"/>
      <c r="D126" s="427"/>
      <c r="E126" s="428"/>
      <c r="F126" s="431"/>
      <c r="G126" s="432"/>
      <c r="H126" s="448" t="s">
        <v>192</v>
      </c>
      <c r="I126" s="449"/>
      <c r="J126" s="450"/>
      <c r="K126" s="54">
        <v>-6</v>
      </c>
      <c r="L126" s="56" t="s">
        <v>195</v>
      </c>
    </row>
    <row r="127" spans="1:17" ht="17" thickBot="1" x14ac:dyDescent="0.25">
      <c r="A127" s="418"/>
      <c r="B127" s="470" t="s">
        <v>244</v>
      </c>
      <c r="C127" s="440"/>
      <c r="D127" s="440"/>
      <c r="E127" s="441"/>
      <c r="F127" s="431"/>
      <c r="G127" s="432"/>
      <c r="H127" s="448" t="s">
        <v>245</v>
      </c>
      <c r="I127" s="449"/>
      <c r="J127" s="450"/>
      <c r="K127" s="70">
        <v>12</v>
      </c>
      <c r="L127" s="56" t="s">
        <v>197</v>
      </c>
    </row>
    <row r="128" spans="1:17" ht="17" thickBot="1" x14ac:dyDescent="0.25">
      <c r="A128" s="419"/>
      <c r="B128" s="442"/>
      <c r="C128" s="443"/>
      <c r="D128" s="443"/>
      <c r="E128" s="444"/>
      <c r="F128" s="433"/>
      <c r="G128" s="434"/>
      <c r="H128" s="445" t="s">
        <v>222</v>
      </c>
      <c r="I128" s="446"/>
      <c r="J128" s="447"/>
      <c r="K128" s="54">
        <v>-3</v>
      </c>
      <c r="L128" s="57" t="s">
        <v>199</v>
      </c>
      <c r="O128" s="58"/>
      <c r="P128" s="58"/>
      <c r="Q128" s="58"/>
    </row>
    <row r="129" spans="1:17" ht="17" customHeight="1" thickBot="1" x14ac:dyDescent="0.25">
      <c r="A129" s="417">
        <v>25</v>
      </c>
      <c r="B129" s="420" t="s">
        <v>364</v>
      </c>
      <c r="C129" s="421"/>
      <c r="D129" s="421"/>
      <c r="E129" s="422"/>
      <c r="F129" s="429">
        <f>SUM(K129:K133)</f>
        <v>-9</v>
      </c>
      <c r="G129" s="430"/>
      <c r="H129" s="435" t="s">
        <v>227</v>
      </c>
      <c r="I129" s="436"/>
      <c r="J129" s="437"/>
      <c r="K129" s="54">
        <v>-8</v>
      </c>
      <c r="L129" s="55" t="s">
        <v>167</v>
      </c>
    </row>
    <row r="130" spans="1:17" ht="17" customHeight="1" thickBot="1" x14ac:dyDescent="0.25">
      <c r="A130" s="418"/>
      <c r="B130" s="423"/>
      <c r="C130" s="424"/>
      <c r="D130" s="424"/>
      <c r="E130" s="425"/>
      <c r="F130" s="431"/>
      <c r="G130" s="432"/>
      <c r="H130" s="448" t="s">
        <v>196</v>
      </c>
      <c r="I130" s="449"/>
      <c r="J130" s="450"/>
      <c r="K130" s="54">
        <v>1</v>
      </c>
      <c r="L130" s="56" t="s">
        <v>193</v>
      </c>
    </row>
    <row r="131" spans="1:17" ht="17" customHeight="1" thickBot="1" x14ac:dyDescent="0.25">
      <c r="A131" s="418"/>
      <c r="B131" s="426"/>
      <c r="C131" s="427"/>
      <c r="D131" s="427"/>
      <c r="E131" s="428"/>
      <c r="F131" s="431"/>
      <c r="G131" s="432"/>
      <c r="H131" s="448" t="s">
        <v>223</v>
      </c>
      <c r="I131" s="449"/>
      <c r="J131" s="450"/>
      <c r="K131" s="54">
        <f>INDEX(S339:T547,MATCH(H131,S339:S536,0),2)</f>
        <v>0</v>
      </c>
      <c r="L131" s="56" t="s">
        <v>195</v>
      </c>
    </row>
    <row r="132" spans="1:17" ht="17" thickBot="1" x14ac:dyDescent="0.25">
      <c r="A132" s="418"/>
      <c r="B132" s="470" t="s">
        <v>355</v>
      </c>
      <c r="C132" s="440"/>
      <c r="D132" s="440"/>
      <c r="E132" s="441"/>
      <c r="F132" s="431"/>
      <c r="G132" s="432"/>
      <c r="H132" s="448" t="s">
        <v>230</v>
      </c>
      <c r="I132" s="449"/>
      <c r="J132" s="450"/>
      <c r="K132" s="54">
        <v>1</v>
      </c>
      <c r="L132" s="56" t="s">
        <v>197</v>
      </c>
    </row>
    <row r="133" spans="1:17" ht="17" thickBot="1" x14ac:dyDescent="0.25">
      <c r="A133" s="419"/>
      <c r="B133" s="442"/>
      <c r="C133" s="443"/>
      <c r="D133" s="443"/>
      <c r="E133" s="444"/>
      <c r="F133" s="433"/>
      <c r="G133" s="434"/>
      <c r="H133" s="445" t="s">
        <v>222</v>
      </c>
      <c r="I133" s="446"/>
      <c r="J133" s="447"/>
      <c r="K133" s="54">
        <v>-3</v>
      </c>
      <c r="L133" s="57" t="s">
        <v>199</v>
      </c>
      <c r="O133" s="58"/>
      <c r="P133" s="58"/>
      <c r="Q133" s="58"/>
    </row>
    <row r="134" spans="1:17" ht="17" customHeight="1" thickBot="1" x14ac:dyDescent="0.25">
      <c r="A134" s="417">
        <v>26</v>
      </c>
      <c r="B134" s="420" t="s">
        <v>387</v>
      </c>
      <c r="C134" s="421"/>
      <c r="D134" s="421"/>
      <c r="E134" s="422"/>
      <c r="F134" s="429">
        <f>SUM(K134:K138)</f>
        <v>-8</v>
      </c>
      <c r="G134" s="430"/>
      <c r="H134" s="435" t="s">
        <v>228</v>
      </c>
      <c r="I134" s="436"/>
      <c r="J134" s="437"/>
      <c r="K134" s="54">
        <v>-11</v>
      </c>
      <c r="L134" s="55" t="s">
        <v>167</v>
      </c>
      <c r="O134" s="58"/>
      <c r="P134" s="59"/>
      <c r="Q134" s="59"/>
    </row>
    <row r="135" spans="1:17" ht="17" customHeight="1" thickBot="1" x14ac:dyDescent="0.25">
      <c r="A135" s="418"/>
      <c r="B135" s="423"/>
      <c r="C135" s="424"/>
      <c r="D135" s="424"/>
      <c r="E135" s="425"/>
      <c r="F135" s="431"/>
      <c r="G135" s="432"/>
      <c r="H135" s="448" t="s">
        <v>235</v>
      </c>
      <c r="I135" s="449"/>
      <c r="J135" s="450"/>
      <c r="K135" s="54">
        <v>-2</v>
      </c>
      <c r="L135" s="56" t="s">
        <v>193</v>
      </c>
      <c r="O135" s="58"/>
      <c r="P135" s="59"/>
      <c r="Q135" s="58"/>
    </row>
    <row r="136" spans="1:17" ht="17" customHeight="1" thickBot="1" x14ac:dyDescent="0.25">
      <c r="A136" s="418"/>
      <c r="B136" s="426"/>
      <c r="C136" s="427"/>
      <c r="D136" s="427"/>
      <c r="E136" s="428"/>
      <c r="F136" s="431"/>
      <c r="G136" s="432"/>
      <c r="H136" s="448" t="s">
        <v>237</v>
      </c>
      <c r="I136" s="449"/>
      <c r="J136" s="450"/>
      <c r="K136" s="54">
        <v>5</v>
      </c>
      <c r="L136" s="56" t="s">
        <v>195</v>
      </c>
      <c r="O136" s="58"/>
      <c r="P136" s="59"/>
      <c r="Q136" s="58"/>
    </row>
    <row r="137" spans="1:17" ht="17" thickBot="1" x14ac:dyDescent="0.25">
      <c r="A137" s="418"/>
      <c r="B137" s="470" t="s">
        <v>241</v>
      </c>
      <c r="C137" s="440"/>
      <c r="D137" s="440"/>
      <c r="E137" s="441"/>
      <c r="F137" s="431"/>
      <c r="G137" s="432"/>
      <c r="H137" s="448" t="s">
        <v>370</v>
      </c>
      <c r="I137" s="449"/>
      <c r="J137" s="450"/>
      <c r="K137" s="54">
        <v>3</v>
      </c>
      <c r="L137" s="56" t="s">
        <v>197</v>
      </c>
      <c r="O137" s="58"/>
      <c r="P137" s="59"/>
      <c r="Q137" s="58"/>
    </row>
    <row r="138" spans="1:17" ht="17" thickBot="1" x14ac:dyDescent="0.25">
      <c r="A138" s="419"/>
      <c r="B138" s="442"/>
      <c r="C138" s="443"/>
      <c r="D138" s="443"/>
      <c r="E138" s="444"/>
      <c r="F138" s="433"/>
      <c r="G138" s="434"/>
      <c r="H138" s="445" t="s">
        <v>222</v>
      </c>
      <c r="I138" s="446"/>
      <c r="J138" s="447"/>
      <c r="K138" s="54">
        <v>-3</v>
      </c>
      <c r="L138" s="57" t="s">
        <v>199</v>
      </c>
      <c r="O138" s="58"/>
      <c r="P138" s="59"/>
      <c r="Q138" s="58"/>
    </row>
    <row r="139" spans="1:17" ht="17" customHeight="1" thickBot="1" x14ac:dyDescent="0.25">
      <c r="A139" s="417">
        <v>27</v>
      </c>
      <c r="B139" s="420" t="s">
        <v>382</v>
      </c>
      <c r="C139" s="421"/>
      <c r="D139" s="421"/>
      <c r="E139" s="422"/>
      <c r="F139" s="429">
        <f>SUM(K139:K143)</f>
        <v>-7</v>
      </c>
      <c r="G139" s="430"/>
      <c r="H139" s="435" t="s">
        <v>228</v>
      </c>
      <c r="I139" s="436"/>
      <c r="J139" s="437"/>
      <c r="K139" s="54">
        <v>-11</v>
      </c>
      <c r="L139" s="55" t="s">
        <v>167</v>
      </c>
      <c r="O139" s="58"/>
      <c r="P139" s="58"/>
      <c r="Q139" s="58"/>
    </row>
    <row r="140" spans="1:17" ht="17" customHeight="1" thickBot="1" x14ac:dyDescent="0.25">
      <c r="A140" s="418"/>
      <c r="B140" s="423"/>
      <c r="C140" s="424"/>
      <c r="D140" s="424"/>
      <c r="E140" s="425"/>
      <c r="F140" s="431"/>
      <c r="G140" s="432"/>
      <c r="H140" s="448" t="s">
        <v>196</v>
      </c>
      <c r="I140" s="449"/>
      <c r="J140" s="450"/>
      <c r="K140" s="54">
        <v>1</v>
      </c>
      <c r="L140" s="56" t="s">
        <v>193</v>
      </c>
      <c r="O140" s="58"/>
      <c r="P140" s="58"/>
      <c r="Q140" s="58"/>
    </row>
    <row r="141" spans="1:17" ht="17" customHeight="1" thickBot="1" x14ac:dyDescent="0.25">
      <c r="A141" s="418"/>
      <c r="B141" s="426"/>
      <c r="C141" s="427"/>
      <c r="D141" s="427"/>
      <c r="E141" s="428"/>
      <c r="F141" s="431"/>
      <c r="G141" s="432"/>
      <c r="H141" s="448" t="s">
        <v>229</v>
      </c>
      <c r="I141" s="449"/>
      <c r="J141" s="450"/>
      <c r="K141" s="54">
        <v>8</v>
      </c>
      <c r="L141" s="56" t="s">
        <v>195</v>
      </c>
      <c r="O141" s="58"/>
      <c r="P141" s="59"/>
      <c r="Q141" s="59"/>
    </row>
    <row r="142" spans="1:17" ht="17" thickBot="1" x14ac:dyDescent="0.25">
      <c r="A142" s="418"/>
      <c r="B142" s="439" t="s">
        <v>229</v>
      </c>
      <c r="C142" s="465"/>
      <c r="D142" s="465"/>
      <c r="E142" s="466"/>
      <c r="F142" s="431"/>
      <c r="G142" s="432"/>
      <c r="H142" s="448" t="s">
        <v>355</v>
      </c>
      <c r="I142" s="449"/>
      <c r="J142" s="450"/>
      <c r="K142" s="54">
        <v>-2</v>
      </c>
      <c r="L142" s="56" t="s">
        <v>197</v>
      </c>
      <c r="O142" s="58"/>
      <c r="P142" s="59"/>
      <c r="Q142" s="59"/>
    </row>
    <row r="143" spans="1:17" ht="17" thickBot="1" x14ac:dyDescent="0.25">
      <c r="A143" s="419"/>
      <c r="B143" s="467"/>
      <c r="C143" s="468"/>
      <c r="D143" s="468"/>
      <c r="E143" s="469"/>
      <c r="F143" s="433"/>
      <c r="G143" s="434"/>
      <c r="H143" s="445" t="s">
        <v>222</v>
      </c>
      <c r="I143" s="446"/>
      <c r="J143" s="447"/>
      <c r="K143" s="54">
        <v>-3</v>
      </c>
      <c r="L143" s="57" t="s">
        <v>199</v>
      </c>
      <c r="O143" s="58"/>
      <c r="P143" s="59"/>
      <c r="Q143" s="59"/>
    </row>
    <row r="144" spans="1:17" ht="17" customHeight="1" thickBot="1" x14ac:dyDescent="0.25">
      <c r="A144" s="417">
        <v>28</v>
      </c>
      <c r="B144" s="420" t="s">
        <v>380</v>
      </c>
      <c r="C144" s="421"/>
      <c r="D144" s="421"/>
      <c r="E144" s="422"/>
      <c r="F144" s="429">
        <f>SUM(K144:K148)</f>
        <v>-7</v>
      </c>
      <c r="G144" s="430"/>
      <c r="H144" s="435" t="s">
        <v>228</v>
      </c>
      <c r="I144" s="436"/>
      <c r="J144" s="437"/>
      <c r="K144" s="54">
        <v>-11</v>
      </c>
      <c r="L144" s="55" t="s">
        <v>167</v>
      </c>
    </row>
    <row r="145" spans="1:17" ht="17" customHeight="1" thickBot="1" x14ac:dyDescent="0.25">
      <c r="A145" s="418"/>
      <c r="B145" s="423"/>
      <c r="C145" s="424"/>
      <c r="D145" s="424"/>
      <c r="E145" s="425"/>
      <c r="F145" s="431"/>
      <c r="G145" s="432"/>
      <c r="H145" s="448" t="s">
        <v>196</v>
      </c>
      <c r="I145" s="449"/>
      <c r="J145" s="450"/>
      <c r="K145" s="54">
        <v>1</v>
      </c>
      <c r="L145" s="56" t="s">
        <v>193</v>
      </c>
    </row>
    <row r="146" spans="1:17" ht="17" customHeight="1" thickBot="1" x14ac:dyDescent="0.25">
      <c r="A146" s="418"/>
      <c r="B146" s="426"/>
      <c r="C146" s="427"/>
      <c r="D146" s="427"/>
      <c r="E146" s="428"/>
      <c r="F146" s="431"/>
      <c r="G146" s="432"/>
      <c r="H146" s="448" t="s">
        <v>192</v>
      </c>
      <c r="I146" s="449"/>
      <c r="J146" s="450"/>
      <c r="K146" s="54">
        <v>-6</v>
      </c>
      <c r="L146" s="56" t="s">
        <v>195</v>
      </c>
    </row>
    <row r="147" spans="1:17" ht="17" thickBot="1" x14ac:dyDescent="0.25">
      <c r="A147" s="418"/>
      <c r="B147" s="439" t="s">
        <v>381</v>
      </c>
      <c r="C147" s="440"/>
      <c r="D147" s="440"/>
      <c r="E147" s="441"/>
      <c r="F147" s="431"/>
      <c r="G147" s="432"/>
      <c r="H147" s="448" t="s">
        <v>355</v>
      </c>
      <c r="I147" s="449"/>
      <c r="J147" s="450"/>
      <c r="K147" s="54">
        <v>-2</v>
      </c>
      <c r="L147" s="56" t="s">
        <v>197</v>
      </c>
    </row>
    <row r="148" spans="1:17" ht="17" thickBot="1" x14ac:dyDescent="0.25">
      <c r="A148" s="419"/>
      <c r="B148" s="442"/>
      <c r="C148" s="443"/>
      <c r="D148" s="443"/>
      <c r="E148" s="444"/>
      <c r="F148" s="433"/>
      <c r="G148" s="434"/>
      <c r="H148" s="445" t="s">
        <v>216</v>
      </c>
      <c r="I148" s="446"/>
      <c r="J148" s="447"/>
      <c r="K148" s="54">
        <v>11</v>
      </c>
      <c r="L148" s="57" t="s">
        <v>199</v>
      </c>
      <c r="O148" s="58"/>
      <c r="P148" s="58"/>
      <c r="Q148" s="58"/>
    </row>
    <row r="149" spans="1:17" ht="17" customHeight="1" thickBot="1" x14ac:dyDescent="0.25">
      <c r="A149" s="417">
        <v>29</v>
      </c>
      <c r="B149" s="420" t="s">
        <v>395</v>
      </c>
      <c r="C149" s="421"/>
      <c r="D149" s="421"/>
      <c r="E149" s="422"/>
      <c r="F149" s="429">
        <f>SUM(K149:K153)</f>
        <v>-7</v>
      </c>
      <c r="G149" s="430"/>
      <c r="H149" s="435" t="s">
        <v>228</v>
      </c>
      <c r="I149" s="436"/>
      <c r="J149" s="437"/>
      <c r="K149" s="54">
        <v>-11</v>
      </c>
      <c r="L149" s="55" t="s">
        <v>167</v>
      </c>
      <c r="O149" s="58"/>
      <c r="P149" s="59"/>
      <c r="Q149" s="59"/>
    </row>
    <row r="150" spans="1:17" ht="17" customHeight="1" thickBot="1" x14ac:dyDescent="0.25">
      <c r="A150" s="418"/>
      <c r="B150" s="423"/>
      <c r="C150" s="424"/>
      <c r="D150" s="424"/>
      <c r="E150" s="425"/>
      <c r="F150" s="431"/>
      <c r="G150" s="432"/>
      <c r="H150" s="448" t="s">
        <v>196</v>
      </c>
      <c r="I150" s="449"/>
      <c r="J150" s="450"/>
      <c r="K150" s="54">
        <v>1</v>
      </c>
      <c r="L150" s="56" t="s">
        <v>193</v>
      </c>
      <c r="O150" s="58"/>
      <c r="P150" s="59"/>
      <c r="Q150" s="58"/>
    </row>
    <row r="151" spans="1:17" ht="17" customHeight="1" thickBot="1" x14ac:dyDescent="0.25">
      <c r="A151" s="418"/>
      <c r="B151" s="426"/>
      <c r="C151" s="427"/>
      <c r="D151" s="427"/>
      <c r="E151" s="428"/>
      <c r="F151" s="431"/>
      <c r="G151" s="432"/>
      <c r="H151" s="448" t="s">
        <v>192</v>
      </c>
      <c r="I151" s="449"/>
      <c r="J151" s="450"/>
      <c r="K151" s="54">
        <v>-6</v>
      </c>
      <c r="L151" s="56" t="s">
        <v>195</v>
      </c>
      <c r="O151" s="58"/>
      <c r="P151" s="59"/>
      <c r="Q151" s="58"/>
    </row>
    <row r="152" spans="1:17" ht="17" thickBot="1" x14ac:dyDescent="0.25">
      <c r="A152" s="418"/>
      <c r="B152" s="439" t="s">
        <v>396</v>
      </c>
      <c r="C152" s="440"/>
      <c r="D152" s="440"/>
      <c r="E152" s="441"/>
      <c r="F152" s="431"/>
      <c r="G152" s="432"/>
      <c r="H152" s="448" t="s">
        <v>365</v>
      </c>
      <c r="I152" s="449"/>
      <c r="J152" s="450"/>
      <c r="K152" s="54">
        <v>-2</v>
      </c>
      <c r="L152" s="56" t="s">
        <v>197</v>
      </c>
      <c r="O152" s="58"/>
      <c r="P152" s="59"/>
      <c r="Q152" s="58"/>
    </row>
    <row r="153" spans="1:17" ht="17" thickBot="1" x14ac:dyDescent="0.25">
      <c r="A153" s="419"/>
      <c r="B153" s="442"/>
      <c r="C153" s="443"/>
      <c r="D153" s="443"/>
      <c r="E153" s="444"/>
      <c r="F153" s="433"/>
      <c r="G153" s="434"/>
      <c r="H153" s="445" t="s">
        <v>216</v>
      </c>
      <c r="I153" s="446"/>
      <c r="J153" s="447"/>
      <c r="K153" s="54">
        <v>11</v>
      </c>
      <c r="L153" s="57" t="s">
        <v>199</v>
      </c>
      <c r="O153" s="58"/>
      <c r="P153" s="59"/>
      <c r="Q153" s="58"/>
    </row>
    <row r="154" spans="1:17" ht="17" customHeight="1" thickBot="1" x14ac:dyDescent="0.25">
      <c r="A154" s="417">
        <v>30</v>
      </c>
      <c r="B154" s="420" t="s">
        <v>400</v>
      </c>
      <c r="C154" s="421"/>
      <c r="D154" s="421"/>
      <c r="E154" s="422"/>
      <c r="F154" s="429">
        <f>SUM(K154:K158)</f>
        <v>-4</v>
      </c>
      <c r="G154" s="430"/>
      <c r="H154" s="435" t="s">
        <v>228</v>
      </c>
      <c r="I154" s="436"/>
      <c r="J154" s="437"/>
      <c r="K154" s="54">
        <v>-11</v>
      </c>
      <c r="L154" s="55" t="s">
        <v>167</v>
      </c>
    </row>
    <row r="155" spans="1:17" ht="17" customHeight="1" thickBot="1" x14ac:dyDescent="0.25">
      <c r="A155" s="418"/>
      <c r="B155" s="423"/>
      <c r="C155" s="424"/>
      <c r="D155" s="424"/>
      <c r="E155" s="425"/>
      <c r="F155" s="431"/>
      <c r="G155" s="432"/>
      <c r="H155" s="448" t="s">
        <v>235</v>
      </c>
      <c r="I155" s="449"/>
      <c r="J155" s="450"/>
      <c r="K155" s="54">
        <v>-2</v>
      </c>
      <c r="L155" s="56" t="s">
        <v>193</v>
      </c>
    </row>
    <row r="156" spans="1:17" ht="17" customHeight="1" thickBot="1" x14ac:dyDescent="0.25">
      <c r="A156" s="418"/>
      <c r="B156" s="426"/>
      <c r="C156" s="427"/>
      <c r="D156" s="427"/>
      <c r="E156" s="428"/>
      <c r="F156" s="431"/>
      <c r="G156" s="432"/>
      <c r="H156" s="448" t="s">
        <v>223</v>
      </c>
      <c r="I156" s="449"/>
      <c r="J156" s="450"/>
      <c r="K156" s="54">
        <f>INDEX(S364:T572,MATCH(H156,S364:S561,0),2)</f>
        <v>0</v>
      </c>
      <c r="L156" s="56" t="s">
        <v>195</v>
      </c>
    </row>
    <row r="157" spans="1:17" ht="17" thickBot="1" x14ac:dyDescent="0.25">
      <c r="A157" s="418"/>
      <c r="B157" s="470" t="s">
        <v>192</v>
      </c>
      <c r="C157" s="440"/>
      <c r="D157" s="440"/>
      <c r="E157" s="441"/>
      <c r="F157" s="431"/>
      <c r="G157" s="432"/>
      <c r="H157" s="448" t="s">
        <v>365</v>
      </c>
      <c r="I157" s="449"/>
      <c r="J157" s="450"/>
      <c r="K157" s="54">
        <v>-2</v>
      </c>
      <c r="L157" s="56" t="s">
        <v>197</v>
      </c>
    </row>
    <row r="158" spans="1:17" ht="17" thickBot="1" x14ac:dyDescent="0.25">
      <c r="A158" s="419"/>
      <c r="B158" s="442"/>
      <c r="C158" s="443"/>
      <c r="D158" s="443"/>
      <c r="E158" s="444"/>
      <c r="F158" s="433"/>
      <c r="G158" s="434"/>
      <c r="H158" s="445" t="s">
        <v>216</v>
      </c>
      <c r="I158" s="446"/>
      <c r="J158" s="447"/>
      <c r="K158" s="54">
        <v>11</v>
      </c>
      <c r="L158" s="57" t="s">
        <v>199</v>
      </c>
      <c r="O158" s="58"/>
      <c r="P158" s="58"/>
      <c r="Q158" s="58"/>
    </row>
    <row r="159" spans="1:17" ht="17" customHeight="1" thickBot="1" x14ac:dyDescent="0.25">
      <c r="A159" s="417">
        <v>31</v>
      </c>
      <c r="B159" s="420" t="s">
        <v>379</v>
      </c>
      <c r="C159" s="421"/>
      <c r="D159" s="421"/>
      <c r="E159" s="422"/>
      <c r="F159" s="429">
        <f>SUM(K159:K163)</f>
        <v>-1</v>
      </c>
      <c r="G159" s="430"/>
      <c r="H159" s="451" t="s">
        <v>357</v>
      </c>
      <c r="I159" s="452"/>
      <c r="J159" s="453"/>
      <c r="K159" s="54">
        <v>-1</v>
      </c>
      <c r="L159" s="55" t="s">
        <v>167</v>
      </c>
    </row>
    <row r="160" spans="1:17" ht="17" customHeight="1" thickBot="1" x14ac:dyDescent="0.25">
      <c r="A160" s="418"/>
      <c r="B160" s="423"/>
      <c r="C160" s="424"/>
      <c r="D160" s="424"/>
      <c r="E160" s="425"/>
      <c r="F160" s="431"/>
      <c r="G160" s="432"/>
      <c r="H160" s="448" t="s">
        <v>217</v>
      </c>
      <c r="I160" s="449"/>
      <c r="J160" s="450"/>
      <c r="K160" s="54">
        <v>-5</v>
      </c>
      <c r="L160" s="56" t="s">
        <v>193</v>
      </c>
    </row>
    <row r="161" spans="1:17" ht="17" customHeight="1" thickBot="1" x14ac:dyDescent="0.25">
      <c r="A161" s="418"/>
      <c r="B161" s="426"/>
      <c r="C161" s="427"/>
      <c r="D161" s="427"/>
      <c r="E161" s="428"/>
      <c r="F161" s="431"/>
      <c r="G161" s="432"/>
      <c r="H161" s="448" t="s">
        <v>219</v>
      </c>
      <c r="I161" s="449"/>
      <c r="J161" s="450"/>
      <c r="K161" s="54">
        <v>-6</v>
      </c>
      <c r="L161" s="56" t="s">
        <v>195</v>
      </c>
    </row>
    <row r="162" spans="1:17" ht="17" thickBot="1" x14ac:dyDescent="0.25">
      <c r="A162" s="418"/>
      <c r="B162" s="470" t="s">
        <v>357</v>
      </c>
      <c r="C162" s="440"/>
      <c r="D162" s="440"/>
      <c r="E162" s="441"/>
      <c r="F162" s="431"/>
      <c r="G162" s="432"/>
      <c r="H162" s="448" t="s">
        <v>245</v>
      </c>
      <c r="I162" s="449"/>
      <c r="J162" s="450"/>
      <c r="K162" s="70">
        <v>14</v>
      </c>
      <c r="L162" s="56" t="s">
        <v>197</v>
      </c>
    </row>
    <row r="163" spans="1:17" ht="17" thickBot="1" x14ac:dyDescent="0.25">
      <c r="A163" s="419"/>
      <c r="B163" s="442"/>
      <c r="C163" s="443"/>
      <c r="D163" s="443"/>
      <c r="E163" s="444"/>
      <c r="F163" s="433"/>
      <c r="G163" s="434"/>
      <c r="H163" s="445" t="s">
        <v>222</v>
      </c>
      <c r="I163" s="446"/>
      <c r="J163" s="447"/>
      <c r="K163" s="54">
        <v>-3</v>
      </c>
      <c r="L163" s="57" t="s">
        <v>199</v>
      </c>
      <c r="O163" s="58"/>
      <c r="P163" s="58"/>
      <c r="Q163" s="58"/>
    </row>
    <row r="164" spans="1:17" ht="17" customHeight="1" thickBot="1" x14ac:dyDescent="0.25">
      <c r="A164" s="417">
        <v>32</v>
      </c>
      <c r="B164" s="420" t="s">
        <v>385</v>
      </c>
      <c r="C164" s="421"/>
      <c r="D164" s="421"/>
      <c r="E164" s="422"/>
      <c r="F164" s="429">
        <f>SUM(K164:K168)</f>
        <v>-1</v>
      </c>
      <c r="G164" s="430"/>
      <c r="H164" s="435" t="s">
        <v>359</v>
      </c>
      <c r="I164" s="436"/>
      <c r="J164" s="437"/>
      <c r="K164" s="54">
        <v>4</v>
      </c>
      <c r="L164" s="55" t="s">
        <v>167</v>
      </c>
      <c r="O164" s="58"/>
      <c r="P164" s="58"/>
      <c r="Q164" s="58"/>
    </row>
    <row r="165" spans="1:17" ht="17" customHeight="1" thickBot="1" x14ac:dyDescent="0.25">
      <c r="A165" s="418"/>
      <c r="B165" s="423"/>
      <c r="C165" s="424"/>
      <c r="D165" s="424"/>
      <c r="E165" s="425"/>
      <c r="F165" s="431"/>
      <c r="G165" s="432"/>
      <c r="H165" s="448" t="s">
        <v>360</v>
      </c>
      <c r="I165" s="449"/>
      <c r="J165" s="450"/>
      <c r="K165" s="54">
        <v>3</v>
      </c>
      <c r="L165" s="56" t="s">
        <v>193</v>
      </c>
      <c r="O165" s="58"/>
      <c r="P165" s="58"/>
      <c r="Q165" s="58"/>
    </row>
    <row r="166" spans="1:17" ht="17" customHeight="1" thickBot="1" x14ac:dyDescent="0.25">
      <c r="A166" s="418"/>
      <c r="B166" s="426"/>
      <c r="C166" s="427"/>
      <c r="D166" s="427"/>
      <c r="E166" s="428"/>
      <c r="F166" s="431"/>
      <c r="G166" s="432"/>
      <c r="H166" s="448" t="s">
        <v>192</v>
      </c>
      <c r="I166" s="449"/>
      <c r="J166" s="450"/>
      <c r="K166" s="54">
        <v>-6</v>
      </c>
      <c r="L166" s="56" t="s">
        <v>195</v>
      </c>
      <c r="O166" s="58"/>
      <c r="P166" s="59"/>
      <c r="Q166" s="59"/>
    </row>
    <row r="167" spans="1:17" ht="17" thickBot="1" x14ac:dyDescent="0.25">
      <c r="A167" s="418"/>
      <c r="B167" s="439" t="s">
        <v>386</v>
      </c>
      <c r="C167" s="440"/>
      <c r="D167" s="440"/>
      <c r="E167" s="441"/>
      <c r="F167" s="431"/>
      <c r="G167" s="432"/>
      <c r="H167" s="448" t="s">
        <v>230</v>
      </c>
      <c r="I167" s="449"/>
      <c r="J167" s="450"/>
      <c r="K167" s="54">
        <v>1</v>
      </c>
      <c r="L167" s="56" t="s">
        <v>197</v>
      </c>
      <c r="O167" s="58"/>
      <c r="P167" s="59"/>
      <c r="Q167" s="59"/>
    </row>
    <row r="168" spans="1:17" ht="17" thickBot="1" x14ac:dyDescent="0.25">
      <c r="A168" s="419"/>
      <c r="B168" s="442"/>
      <c r="C168" s="443"/>
      <c r="D168" s="443"/>
      <c r="E168" s="444"/>
      <c r="F168" s="433"/>
      <c r="G168" s="434"/>
      <c r="H168" s="445" t="s">
        <v>222</v>
      </c>
      <c r="I168" s="446"/>
      <c r="J168" s="447"/>
      <c r="K168" s="54">
        <v>-3</v>
      </c>
      <c r="L168" s="57" t="s">
        <v>199</v>
      </c>
      <c r="O168" s="58"/>
      <c r="P168" s="59"/>
      <c r="Q168" s="59"/>
    </row>
    <row r="169" spans="1:17" ht="17" customHeight="1" thickBot="1" x14ac:dyDescent="0.25">
      <c r="A169" s="417">
        <v>33</v>
      </c>
      <c r="B169" s="420" t="s">
        <v>388</v>
      </c>
      <c r="C169" s="421"/>
      <c r="D169" s="421"/>
      <c r="E169" s="422"/>
      <c r="F169" s="429">
        <f>SUM(K169:K173)</f>
        <v>5</v>
      </c>
      <c r="G169" s="430"/>
      <c r="H169" s="435" t="s">
        <v>231</v>
      </c>
      <c r="I169" s="436"/>
      <c r="J169" s="437"/>
      <c r="K169" s="54">
        <v>-2</v>
      </c>
      <c r="L169" s="55" t="s">
        <v>167</v>
      </c>
      <c r="O169" s="58"/>
      <c r="P169" s="58"/>
      <c r="Q169" s="58"/>
    </row>
    <row r="170" spans="1:17" ht="17" customHeight="1" thickBot="1" x14ac:dyDescent="0.25">
      <c r="A170" s="418"/>
      <c r="B170" s="423"/>
      <c r="C170" s="424"/>
      <c r="D170" s="424"/>
      <c r="E170" s="425"/>
      <c r="F170" s="431"/>
      <c r="G170" s="432"/>
      <c r="H170" s="448" t="s">
        <v>196</v>
      </c>
      <c r="I170" s="449"/>
      <c r="J170" s="450"/>
      <c r="K170" s="54">
        <v>1</v>
      </c>
      <c r="L170" s="56" t="s">
        <v>193</v>
      </c>
      <c r="O170" s="58"/>
      <c r="P170" s="58"/>
      <c r="Q170" s="58"/>
    </row>
    <row r="171" spans="1:17" ht="17" customHeight="1" thickBot="1" x14ac:dyDescent="0.25">
      <c r="A171" s="418"/>
      <c r="B171" s="426"/>
      <c r="C171" s="427"/>
      <c r="D171" s="427"/>
      <c r="E171" s="428"/>
      <c r="F171" s="431"/>
      <c r="G171" s="432"/>
      <c r="H171" s="448" t="s">
        <v>192</v>
      </c>
      <c r="I171" s="449"/>
      <c r="J171" s="450"/>
      <c r="K171" s="54">
        <v>-6</v>
      </c>
      <c r="L171" s="56" t="s">
        <v>195</v>
      </c>
      <c r="O171" s="58"/>
      <c r="P171" s="59"/>
      <c r="Q171" s="59"/>
    </row>
    <row r="172" spans="1:17" ht="17" thickBot="1" x14ac:dyDescent="0.25">
      <c r="A172" s="418"/>
      <c r="B172" s="470" t="s">
        <v>370</v>
      </c>
      <c r="C172" s="440"/>
      <c r="D172" s="440"/>
      <c r="E172" s="441"/>
      <c r="F172" s="431"/>
      <c r="G172" s="432"/>
      <c r="H172" s="448" t="s">
        <v>230</v>
      </c>
      <c r="I172" s="449"/>
      <c r="J172" s="450"/>
      <c r="K172" s="54">
        <v>1</v>
      </c>
      <c r="L172" s="56" t="s">
        <v>197</v>
      </c>
      <c r="O172" s="58"/>
      <c r="P172" s="59"/>
      <c r="Q172" s="59"/>
    </row>
    <row r="173" spans="1:17" ht="17" thickBot="1" x14ac:dyDescent="0.25">
      <c r="A173" s="419"/>
      <c r="B173" s="442"/>
      <c r="C173" s="443"/>
      <c r="D173" s="443"/>
      <c r="E173" s="444"/>
      <c r="F173" s="433"/>
      <c r="G173" s="434"/>
      <c r="H173" s="445" t="s">
        <v>216</v>
      </c>
      <c r="I173" s="446"/>
      <c r="J173" s="447"/>
      <c r="K173" s="54">
        <v>11</v>
      </c>
      <c r="L173" s="57" t="s">
        <v>199</v>
      </c>
      <c r="O173" s="58"/>
      <c r="P173" s="59"/>
      <c r="Q173" s="59"/>
    </row>
    <row r="174" spans="1:17" ht="17" customHeight="1" thickBot="1" x14ac:dyDescent="0.25">
      <c r="A174" s="417">
        <v>34</v>
      </c>
      <c r="B174" s="420" t="s">
        <v>422</v>
      </c>
      <c r="C174" s="421"/>
      <c r="D174" s="421"/>
      <c r="E174" s="422"/>
      <c r="F174" s="429">
        <f>SUM(K174:K178)</f>
        <v>11</v>
      </c>
      <c r="G174" s="430"/>
      <c r="H174" s="435" t="s">
        <v>194</v>
      </c>
      <c r="I174" s="436"/>
      <c r="J174" s="437"/>
      <c r="K174" s="54">
        <v>-6</v>
      </c>
      <c r="L174" s="55" t="s">
        <v>167</v>
      </c>
    </row>
    <row r="175" spans="1:17" ht="17" customHeight="1" thickBot="1" x14ac:dyDescent="0.25">
      <c r="A175" s="418"/>
      <c r="B175" s="423"/>
      <c r="C175" s="424"/>
      <c r="D175" s="424"/>
      <c r="E175" s="425"/>
      <c r="F175" s="431"/>
      <c r="G175" s="432"/>
      <c r="H175" s="448" t="s">
        <v>217</v>
      </c>
      <c r="I175" s="449"/>
      <c r="J175" s="450"/>
      <c r="K175" s="54">
        <v>-5</v>
      </c>
      <c r="L175" s="56" t="s">
        <v>193</v>
      </c>
    </row>
    <row r="176" spans="1:17" ht="17" customHeight="1" thickBot="1" x14ac:dyDescent="0.25">
      <c r="A176" s="418"/>
      <c r="B176" s="426"/>
      <c r="C176" s="427"/>
      <c r="D176" s="427"/>
      <c r="E176" s="428"/>
      <c r="F176" s="431"/>
      <c r="G176" s="432"/>
      <c r="H176" s="448" t="s">
        <v>192</v>
      </c>
      <c r="I176" s="449"/>
      <c r="J176" s="450"/>
      <c r="K176" s="54">
        <v>-6</v>
      </c>
      <c r="L176" s="56" t="s">
        <v>195</v>
      </c>
    </row>
    <row r="177" spans="1:17" ht="17" thickBot="1" x14ac:dyDescent="0.25">
      <c r="A177" s="418"/>
      <c r="B177" s="470" t="s">
        <v>423</v>
      </c>
      <c r="C177" s="440"/>
      <c r="D177" s="440"/>
      <c r="E177" s="441"/>
      <c r="F177" s="431"/>
      <c r="G177" s="432"/>
      <c r="H177" s="471" t="s">
        <v>432</v>
      </c>
      <c r="I177" s="449"/>
      <c r="J177" s="450"/>
      <c r="K177" s="54">
        <v>5</v>
      </c>
      <c r="L177" s="56" t="s">
        <v>197</v>
      </c>
    </row>
    <row r="178" spans="1:17" ht="17" thickBot="1" x14ac:dyDescent="0.25">
      <c r="A178" s="419"/>
      <c r="B178" s="442"/>
      <c r="C178" s="443"/>
      <c r="D178" s="443"/>
      <c r="E178" s="444"/>
      <c r="F178" s="433"/>
      <c r="G178" s="434"/>
      <c r="H178" s="445" t="s">
        <v>214</v>
      </c>
      <c r="I178" s="446"/>
      <c r="J178" s="447"/>
      <c r="K178" s="54">
        <v>23</v>
      </c>
      <c r="L178" s="57" t="s">
        <v>199</v>
      </c>
      <c r="O178" s="58"/>
      <c r="P178" s="58"/>
      <c r="Q178" s="58"/>
    </row>
    <row r="179" spans="1:17" ht="17" customHeight="1" thickBot="1" x14ac:dyDescent="0.25">
      <c r="A179" s="417">
        <v>35</v>
      </c>
      <c r="B179" s="420" t="s">
        <v>437</v>
      </c>
      <c r="C179" s="421"/>
      <c r="D179" s="421"/>
      <c r="E179" s="422"/>
      <c r="F179" s="429">
        <f>SUM(K179:K183)</f>
        <v>11</v>
      </c>
      <c r="G179" s="430"/>
      <c r="H179" s="435" t="s">
        <v>438</v>
      </c>
      <c r="I179" s="436"/>
      <c r="J179" s="437"/>
      <c r="K179" s="54">
        <v>-5</v>
      </c>
      <c r="L179" s="55" t="s">
        <v>167</v>
      </c>
      <c r="O179" s="58"/>
      <c r="P179" s="58"/>
      <c r="Q179" s="58"/>
    </row>
    <row r="180" spans="1:17" ht="17" customHeight="1" thickBot="1" x14ac:dyDescent="0.25">
      <c r="A180" s="418"/>
      <c r="B180" s="423"/>
      <c r="C180" s="424"/>
      <c r="D180" s="424"/>
      <c r="E180" s="425"/>
      <c r="F180" s="431"/>
      <c r="G180" s="432"/>
      <c r="H180" s="448" t="s">
        <v>434</v>
      </c>
      <c r="I180" s="449"/>
      <c r="J180" s="450"/>
      <c r="K180" s="54">
        <v>8</v>
      </c>
      <c r="L180" s="56" t="s">
        <v>193</v>
      </c>
      <c r="O180" s="58"/>
      <c r="P180" s="58"/>
      <c r="Q180" s="58"/>
    </row>
    <row r="181" spans="1:17" ht="17" customHeight="1" thickBot="1" x14ac:dyDescent="0.25">
      <c r="A181" s="418"/>
      <c r="B181" s="426"/>
      <c r="C181" s="427"/>
      <c r="D181" s="427"/>
      <c r="E181" s="428"/>
      <c r="F181" s="431"/>
      <c r="G181" s="432"/>
      <c r="H181" s="448" t="s">
        <v>237</v>
      </c>
      <c r="I181" s="449"/>
      <c r="J181" s="450"/>
      <c r="K181" s="54">
        <v>5</v>
      </c>
      <c r="L181" s="56" t="s">
        <v>195</v>
      </c>
      <c r="O181" s="58"/>
      <c r="P181" s="59"/>
      <c r="Q181" s="59"/>
    </row>
    <row r="182" spans="1:17" ht="17" thickBot="1" x14ac:dyDescent="0.25">
      <c r="A182" s="418"/>
      <c r="B182" s="470" t="s">
        <v>439</v>
      </c>
      <c r="C182" s="440"/>
      <c r="D182" s="440"/>
      <c r="E182" s="441"/>
      <c r="F182" s="431"/>
      <c r="G182" s="432"/>
      <c r="H182" s="448" t="s">
        <v>425</v>
      </c>
      <c r="I182" s="449"/>
      <c r="J182" s="450"/>
      <c r="K182" s="54">
        <v>6</v>
      </c>
      <c r="L182" s="56" t="s">
        <v>197</v>
      </c>
      <c r="O182" s="58"/>
      <c r="P182" s="59"/>
      <c r="Q182" s="59"/>
    </row>
    <row r="183" spans="1:17" ht="17" thickBot="1" x14ac:dyDescent="0.25">
      <c r="A183" s="419"/>
      <c r="B183" s="442"/>
      <c r="C183" s="443"/>
      <c r="D183" s="443"/>
      <c r="E183" s="444"/>
      <c r="F183" s="433"/>
      <c r="G183" s="434"/>
      <c r="H183" s="445" t="s">
        <v>222</v>
      </c>
      <c r="I183" s="446"/>
      <c r="J183" s="447"/>
      <c r="K183" s="54">
        <v>-3</v>
      </c>
      <c r="L183" s="57" t="s">
        <v>199</v>
      </c>
      <c r="O183" s="58"/>
      <c r="P183" s="59"/>
      <c r="Q183" s="59"/>
    </row>
    <row r="184" spans="1:17" ht="17" customHeight="1" thickBot="1" x14ac:dyDescent="0.25">
      <c r="A184" s="417">
        <v>36</v>
      </c>
      <c r="B184" s="420" t="s">
        <v>401</v>
      </c>
      <c r="C184" s="421"/>
      <c r="D184" s="421"/>
      <c r="E184" s="422"/>
      <c r="F184" s="429">
        <f>SUM(K184:K188)</f>
        <v>12</v>
      </c>
      <c r="G184" s="430"/>
      <c r="H184" s="435" t="s">
        <v>433</v>
      </c>
      <c r="I184" s="436"/>
      <c r="J184" s="437"/>
      <c r="K184" s="54">
        <v>1</v>
      </c>
      <c r="L184" s="55" t="s">
        <v>167</v>
      </c>
    </row>
    <row r="185" spans="1:17" ht="17" customHeight="1" thickBot="1" x14ac:dyDescent="0.25">
      <c r="A185" s="418"/>
      <c r="B185" s="423"/>
      <c r="C185" s="424"/>
      <c r="D185" s="424"/>
      <c r="E185" s="425"/>
      <c r="F185" s="431"/>
      <c r="G185" s="432"/>
      <c r="H185" s="448" t="s">
        <v>196</v>
      </c>
      <c r="I185" s="449"/>
      <c r="J185" s="450"/>
      <c r="K185" s="54">
        <v>1</v>
      </c>
      <c r="L185" s="56" t="s">
        <v>193</v>
      </c>
    </row>
    <row r="186" spans="1:17" ht="17" customHeight="1" thickBot="1" x14ac:dyDescent="0.25">
      <c r="A186" s="418"/>
      <c r="B186" s="426"/>
      <c r="C186" s="427"/>
      <c r="D186" s="427"/>
      <c r="E186" s="428"/>
      <c r="F186" s="431"/>
      <c r="G186" s="432"/>
      <c r="H186" s="448" t="s">
        <v>237</v>
      </c>
      <c r="I186" s="449"/>
      <c r="J186" s="450"/>
      <c r="K186" s="54">
        <v>5</v>
      </c>
      <c r="L186" s="56" t="s">
        <v>195</v>
      </c>
    </row>
    <row r="187" spans="1:17" ht="17" thickBot="1" x14ac:dyDescent="0.25">
      <c r="A187" s="418"/>
      <c r="B187" s="439" t="s">
        <v>210</v>
      </c>
      <c r="C187" s="440"/>
      <c r="D187" s="440"/>
      <c r="E187" s="441"/>
      <c r="F187" s="431"/>
      <c r="G187" s="432"/>
      <c r="H187" s="471" t="s">
        <v>440</v>
      </c>
      <c r="I187" s="449"/>
      <c r="J187" s="450"/>
      <c r="K187" s="54">
        <v>8</v>
      </c>
      <c r="L187" s="56" t="s">
        <v>197</v>
      </c>
    </row>
    <row r="188" spans="1:17" ht="17" thickBot="1" x14ac:dyDescent="0.25">
      <c r="A188" s="419"/>
      <c r="B188" s="442"/>
      <c r="C188" s="443"/>
      <c r="D188" s="443"/>
      <c r="E188" s="444"/>
      <c r="F188" s="433"/>
      <c r="G188" s="434"/>
      <c r="H188" s="445" t="s">
        <v>222</v>
      </c>
      <c r="I188" s="446"/>
      <c r="J188" s="447"/>
      <c r="K188" s="54">
        <v>-3</v>
      </c>
      <c r="L188" s="57" t="s">
        <v>199</v>
      </c>
      <c r="O188" s="58"/>
      <c r="P188" s="58"/>
      <c r="Q188" s="58"/>
    </row>
    <row r="189" spans="1:17" ht="17" customHeight="1" thickBot="1" x14ac:dyDescent="0.25">
      <c r="A189" s="417">
        <v>37</v>
      </c>
      <c r="B189" s="420" t="s">
        <v>409</v>
      </c>
      <c r="C189" s="421"/>
      <c r="D189" s="421"/>
      <c r="E189" s="422"/>
      <c r="F189" s="429">
        <f>SUM(K189:K193)</f>
        <v>12</v>
      </c>
      <c r="G189" s="430"/>
      <c r="H189" s="435" t="s">
        <v>228</v>
      </c>
      <c r="I189" s="436"/>
      <c r="J189" s="437"/>
      <c r="K189" s="54">
        <v>-11</v>
      </c>
      <c r="L189" s="55" t="s">
        <v>167</v>
      </c>
      <c r="O189" s="58"/>
      <c r="P189" s="58"/>
      <c r="Q189" s="58"/>
    </row>
    <row r="190" spans="1:17" ht="17" customHeight="1" thickBot="1" x14ac:dyDescent="0.25">
      <c r="A190" s="418"/>
      <c r="B190" s="423"/>
      <c r="C190" s="424"/>
      <c r="D190" s="424"/>
      <c r="E190" s="425"/>
      <c r="F190" s="431"/>
      <c r="G190" s="432"/>
      <c r="H190" s="448" t="s">
        <v>196</v>
      </c>
      <c r="I190" s="449"/>
      <c r="J190" s="450"/>
      <c r="K190" s="54">
        <v>1</v>
      </c>
      <c r="L190" s="56" t="s">
        <v>193</v>
      </c>
      <c r="O190" s="58"/>
      <c r="P190" s="58"/>
      <c r="Q190" s="58"/>
    </row>
    <row r="191" spans="1:17" ht="17" customHeight="1" thickBot="1" x14ac:dyDescent="0.25">
      <c r="A191" s="418"/>
      <c r="B191" s="426"/>
      <c r="C191" s="427"/>
      <c r="D191" s="427"/>
      <c r="E191" s="428"/>
      <c r="F191" s="431"/>
      <c r="G191" s="432"/>
      <c r="H191" s="448" t="s">
        <v>237</v>
      </c>
      <c r="I191" s="449"/>
      <c r="J191" s="450"/>
      <c r="K191" s="54">
        <v>5</v>
      </c>
      <c r="L191" s="56" t="s">
        <v>195</v>
      </c>
      <c r="O191" s="58"/>
      <c r="P191" s="59"/>
      <c r="Q191" s="59"/>
    </row>
    <row r="192" spans="1:17" ht="17" thickBot="1" x14ac:dyDescent="0.25">
      <c r="A192" s="418"/>
      <c r="B192" s="470" t="s">
        <v>227</v>
      </c>
      <c r="C192" s="440"/>
      <c r="D192" s="440"/>
      <c r="E192" s="441"/>
      <c r="F192" s="431"/>
      <c r="G192" s="432"/>
      <c r="H192" s="448" t="s">
        <v>356</v>
      </c>
      <c r="I192" s="449"/>
      <c r="J192" s="450"/>
      <c r="K192" s="70">
        <v>20</v>
      </c>
      <c r="L192" s="56" t="s">
        <v>197</v>
      </c>
      <c r="O192" s="58"/>
      <c r="P192" s="59"/>
      <c r="Q192" s="59"/>
    </row>
    <row r="193" spans="1:17" ht="17" thickBot="1" x14ac:dyDescent="0.25">
      <c r="A193" s="419"/>
      <c r="B193" s="442"/>
      <c r="C193" s="443"/>
      <c r="D193" s="443"/>
      <c r="E193" s="444"/>
      <c r="F193" s="433"/>
      <c r="G193" s="434"/>
      <c r="H193" s="445" t="s">
        <v>222</v>
      </c>
      <c r="I193" s="446"/>
      <c r="J193" s="447"/>
      <c r="K193" s="54">
        <v>-3</v>
      </c>
      <c r="L193" s="57" t="s">
        <v>199</v>
      </c>
      <c r="O193" s="58"/>
      <c r="P193" s="59"/>
      <c r="Q193" s="59"/>
    </row>
    <row r="194" spans="1:17" ht="17" customHeight="1" thickBot="1" x14ac:dyDescent="0.25">
      <c r="A194" s="417">
        <v>38</v>
      </c>
      <c r="B194" s="420" t="s">
        <v>362</v>
      </c>
      <c r="C194" s="421"/>
      <c r="D194" s="421"/>
      <c r="E194" s="422"/>
      <c r="F194" s="429">
        <f>SUM(K194:K198)</f>
        <v>16</v>
      </c>
      <c r="G194" s="430"/>
      <c r="H194" s="435" t="s">
        <v>194</v>
      </c>
      <c r="I194" s="436"/>
      <c r="J194" s="437"/>
      <c r="K194" s="54">
        <v>-6</v>
      </c>
      <c r="L194" s="55" t="s">
        <v>167</v>
      </c>
      <c r="O194" s="58"/>
      <c r="P194" s="59"/>
      <c r="Q194" s="59"/>
    </row>
    <row r="195" spans="1:17" ht="17" customHeight="1" thickBot="1" x14ac:dyDescent="0.25">
      <c r="A195" s="418"/>
      <c r="B195" s="423"/>
      <c r="C195" s="424"/>
      <c r="D195" s="424"/>
      <c r="E195" s="425"/>
      <c r="F195" s="431"/>
      <c r="G195" s="432"/>
      <c r="H195" s="448" t="s">
        <v>196</v>
      </c>
      <c r="I195" s="449"/>
      <c r="J195" s="450"/>
      <c r="K195" s="54">
        <v>1</v>
      </c>
      <c r="L195" s="56" t="s">
        <v>193</v>
      </c>
      <c r="O195" s="58"/>
      <c r="P195" s="59"/>
      <c r="Q195" s="58"/>
    </row>
    <row r="196" spans="1:17" ht="17" customHeight="1" thickBot="1" x14ac:dyDescent="0.25">
      <c r="A196" s="418"/>
      <c r="B196" s="426"/>
      <c r="C196" s="427"/>
      <c r="D196" s="427"/>
      <c r="E196" s="428"/>
      <c r="F196" s="431"/>
      <c r="G196" s="432"/>
      <c r="H196" s="448" t="s">
        <v>237</v>
      </c>
      <c r="I196" s="449"/>
      <c r="J196" s="450"/>
      <c r="K196" s="54">
        <v>5</v>
      </c>
      <c r="L196" s="56" t="s">
        <v>195</v>
      </c>
      <c r="O196" s="58"/>
      <c r="P196" s="59"/>
      <c r="Q196" s="58"/>
    </row>
    <row r="197" spans="1:17" ht="17" thickBot="1" x14ac:dyDescent="0.25">
      <c r="A197" s="418"/>
      <c r="B197" s="470" t="s">
        <v>236</v>
      </c>
      <c r="C197" s="440"/>
      <c r="D197" s="440"/>
      <c r="E197" s="441"/>
      <c r="F197" s="431"/>
      <c r="G197" s="432"/>
      <c r="H197" s="448" t="s">
        <v>236</v>
      </c>
      <c r="I197" s="449"/>
      <c r="J197" s="450"/>
      <c r="K197" s="54">
        <v>-7</v>
      </c>
      <c r="L197" s="56" t="s">
        <v>197</v>
      </c>
      <c r="O197" s="58"/>
      <c r="P197" s="59"/>
      <c r="Q197" s="58"/>
    </row>
    <row r="198" spans="1:17" ht="17" thickBot="1" x14ac:dyDescent="0.25">
      <c r="A198" s="419"/>
      <c r="B198" s="442"/>
      <c r="C198" s="443"/>
      <c r="D198" s="443"/>
      <c r="E198" s="444"/>
      <c r="F198" s="433"/>
      <c r="G198" s="434"/>
      <c r="H198" s="445" t="s">
        <v>214</v>
      </c>
      <c r="I198" s="446"/>
      <c r="J198" s="447"/>
      <c r="K198" s="54">
        <v>23</v>
      </c>
      <c r="L198" s="57" t="s">
        <v>199</v>
      </c>
      <c r="O198" s="58"/>
      <c r="P198" s="59"/>
      <c r="Q198" s="58"/>
    </row>
    <row r="199" spans="1:17" ht="17" customHeight="1" thickBot="1" x14ac:dyDescent="0.25">
      <c r="A199" s="417">
        <v>39</v>
      </c>
      <c r="B199" s="420" t="s">
        <v>405</v>
      </c>
      <c r="C199" s="421"/>
      <c r="D199" s="421"/>
      <c r="E199" s="422"/>
      <c r="F199" s="429">
        <f>SUM(K199:K203)</f>
        <v>18</v>
      </c>
      <c r="G199" s="430"/>
      <c r="H199" s="435" t="s">
        <v>228</v>
      </c>
      <c r="I199" s="436"/>
      <c r="J199" s="437"/>
      <c r="K199" s="54">
        <v>-11</v>
      </c>
      <c r="L199" s="55" t="s">
        <v>167</v>
      </c>
      <c r="O199" s="58"/>
      <c r="P199" s="58"/>
      <c r="Q199" s="58"/>
    </row>
    <row r="200" spans="1:17" ht="17" customHeight="1" thickBot="1" x14ac:dyDescent="0.25">
      <c r="A200" s="418"/>
      <c r="B200" s="423"/>
      <c r="C200" s="424"/>
      <c r="D200" s="424"/>
      <c r="E200" s="425"/>
      <c r="F200" s="431"/>
      <c r="G200" s="432"/>
      <c r="H200" s="448" t="s">
        <v>235</v>
      </c>
      <c r="I200" s="449"/>
      <c r="J200" s="450"/>
      <c r="K200" s="54">
        <v>-2</v>
      </c>
      <c r="L200" s="56" t="s">
        <v>193</v>
      </c>
      <c r="O200" s="58"/>
      <c r="P200" s="58"/>
      <c r="Q200" s="58"/>
    </row>
    <row r="201" spans="1:17" ht="17" customHeight="1" thickBot="1" x14ac:dyDescent="0.25">
      <c r="A201" s="418"/>
      <c r="B201" s="426"/>
      <c r="C201" s="427"/>
      <c r="D201" s="427"/>
      <c r="E201" s="428"/>
      <c r="F201" s="431"/>
      <c r="G201" s="432"/>
      <c r="H201" s="448" t="s">
        <v>219</v>
      </c>
      <c r="I201" s="449"/>
      <c r="J201" s="450"/>
      <c r="K201" s="54">
        <v>-6</v>
      </c>
      <c r="L201" s="56" t="s">
        <v>195</v>
      </c>
      <c r="O201" s="58"/>
      <c r="P201" s="59"/>
      <c r="Q201" s="59"/>
    </row>
    <row r="202" spans="1:17" ht="17" thickBot="1" x14ac:dyDescent="0.25">
      <c r="A202" s="418"/>
      <c r="B202" s="439" t="s">
        <v>406</v>
      </c>
      <c r="C202" s="440"/>
      <c r="D202" s="440"/>
      <c r="E202" s="441"/>
      <c r="F202" s="431"/>
      <c r="G202" s="432"/>
      <c r="H202" s="448" t="s">
        <v>435</v>
      </c>
      <c r="I202" s="449"/>
      <c r="J202" s="450"/>
      <c r="K202" s="70">
        <v>26</v>
      </c>
      <c r="L202" s="56" t="s">
        <v>197</v>
      </c>
      <c r="O202" s="58"/>
      <c r="P202" s="59"/>
      <c r="Q202" s="59"/>
    </row>
    <row r="203" spans="1:17" ht="17" thickBot="1" x14ac:dyDescent="0.25">
      <c r="A203" s="419"/>
      <c r="B203" s="442"/>
      <c r="C203" s="443"/>
      <c r="D203" s="443"/>
      <c r="E203" s="444"/>
      <c r="F203" s="433"/>
      <c r="G203" s="434"/>
      <c r="H203" s="445" t="s">
        <v>216</v>
      </c>
      <c r="I203" s="446"/>
      <c r="J203" s="447"/>
      <c r="K203" s="54">
        <v>11</v>
      </c>
      <c r="L203" s="57" t="s">
        <v>199</v>
      </c>
      <c r="O203" s="58"/>
      <c r="P203" s="59"/>
      <c r="Q203" s="59"/>
    </row>
    <row r="204" spans="1:17" ht="17" customHeight="1" thickBot="1" x14ac:dyDescent="0.25">
      <c r="A204" s="417">
        <v>40</v>
      </c>
      <c r="B204" s="420" t="s">
        <v>419</v>
      </c>
      <c r="C204" s="421"/>
      <c r="D204" s="421"/>
      <c r="E204" s="422"/>
      <c r="F204" s="429">
        <f>SUM(K204:K208)</f>
        <v>18</v>
      </c>
      <c r="G204" s="430"/>
      <c r="H204" s="435" t="s">
        <v>228</v>
      </c>
      <c r="I204" s="436"/>
      <c r="J204" s="437"/>
      <c r="K204" s="54">
        <v>-11</v>
      </c>
      <c r="L204" s="55" t="s">
        <v>167</v>
      </c>
      <c r="O204" s="58"/>
      <c r="P204" s="59"/>
      <c r="Q204" s="59"/>
    </row>
    <row r="205" spans="1:17" ht="17" customHeight="1" thickBot="1" x14ac:dyDescent="0.25">
      <c r="A205" s="418"/>
      <c r="B205" s="423"/>
      <c r="C205" s="424"/>
      <c r="D205" s="424"/>
      <c r="E205" s="425"/>
      <c r="F205" s="431"/>
      <c r="G205" s="432"/>
      <c r="H205" s="448" t="s">
        <v>196</v>
      </c>
      <c r="I205" s="449"/>
      <c r="J205" s="450"/>
      <c r="K205" s="54">
        <v>1</v>
      </c>
      <c r="L205" s="56" t="s">
        <v>193</v>
      </c>
      <c r="O205" s="58"/>
      <c r="P205" s="59"/>
      <c r="Q205" s="58"/>
    </row>
    <row r="206" spans="1:17" ht="17" customHeight="1" thickBot="1" x14ac:dyDescent="0.25">
      <c r="A206" s="418"/>
      <c r="B206" s="426"/>
      <c r="C206" s="427"/>
      <c r="D206" s="427"/>
      <c r="E206" s="428"/>
      <c r="F206" s="431"/>
      <c r="G206" s="432"/>
      <c r="H206" s="448" t="s">
        <v>229</v>
      </c>
      <c r="I206" s="449"/>
      <c r="J206" s="450"/>
      <c r="K206" s="54">
        <v>8</v>
      </c>
      <c r="L206" s="56" t="s">
        <v>195</v>
      </c>
      <c r="O206" s="58"/>
      <c r="P206" s="59"/>
      <c r="Q206" s="58"/>
    </row>
    <row r="207" spans="1:17" ht="17" thickBot="1" x14ac:dyDescent="0.25">
      <c r="A207" s="418"/>
      <c r="B207" s="470" t="s">
        <v>247</v>
      </c>
      <c r="C207" s="440"/>
      <c r="D207" s="440"/>
      <c r="E207" s="441"/>
      <c r="F207" s="431"/>
      <c r="G207" s="432"/>
      <c r="H207" s="448" t="s">
        <v>245</v>
      </c>
      <c r="I207" s="449"/>
      <c r="J207" s="450"/>
      <c r="K207" s="70">
        <v>23</v>
      </c>
      <c r="L207" s="56" t="s">
        <v>197</v>
      </c>
      <c r="O207" s="58"/>
      <c r="P207" s="59"/>
      <c r="Q207" s="58"/>
    </row>
    <row r="208" spans="1:17" ht="17" thickBot="1" x14ac:dyDescent="0.25">
      <c r="A208" s="419"/>
      <c r="B208" s="442"/>
      <c r="C208" s="443"/>
      <c r="D208" s="443"/>
      <c r="E208" s="444"/>
      <c r="F208" s="433"/>
      <c r="G208" s="434"/>
      <c r="H208" s="445" t="s">
        <v>222</v>
      </c>
      <c r="I208" s="446"/>
      <c r="J208" s="447"/>
      <c r="K208" s="54">
        <v>-3</v>
      </c>
      <c r="L208" s="57" t="s">
        <v>199</v>
      </c>
      <c r="O208" s="58"/>
      <c r="P208" s="59"/>
      <c r="Q208" s="58"/>
    </row>
    <row r="209" spans="1:19" ht="17" customHeight="1" thickBot="1" x14ac:dyDescent="0.25">
      <c r="A209" s="417">
        <v>41</v>
      </c>
      <c r="B209" s="420" t="s">
        <v>407</v>
      </c>
      <c r="C209" s="421"/>
      <c r="D209" s="421"/>
      <c r="E209" s="422"/>
      <c r="F209" s="429">
        <f>SUM(K209:K213)</f>
        <v>19</v>
      </c>
      <c r="G209" s="430"/>
      <c r="H209" s="435" t="s">
        <v>228</v>
      </c>
      <c r="I209" s="436"/>
      <c r="J209" s="437"/>
      <c r="K209" s="54">
        <v>-11</v>
      </c>
      <c r="L209" s="55" t="s">
        <v>167</v>
      </c>
      <c r="O209" s="58"/>
      <c r="P209" s="58"/>
      <c r="Q209" s="58"/>
    </row>
    <row r="210" spans="1:19" ht="17" customHeight="1" thickBot="1" x14ac:dyDescent="0.25">
      <c r="A210" s="418"/>
      <c r="B210" s="423"/>
      <c r="C210" s="424"/>
      <c r="D210" s="424"/>
      <c r="E210" s="425"/>
      <c r="F210" s="431"/>
      <c r="G210" s="432"/>
      <c r="H210" s="448" t="s">
        <v>196</v>
      </c>
      <c r="I210" s="449"/>
      <c r="J210" s="450"/>
      <c r="K210" s="54">
        <v>1</v>
      </c>
      <c r="L210" s="56" t="s">
        <v>193</v>
      </c>
      <c r="O210" s="58"/>
      <c r="P210" s="58"/>
      <c r="Q210" s="58"/>
    </row>
    <row r="211" spans="1:19" ht="17" customHeight="1" thickBot="1" x14ac:dyDescent="0.25">
      <c r="A211" s="418"/>
      <c r="B211" s="426"/>
      <c r="C211" s="427"/>
      <c r="D211" s="427"/>
      <c r="E211" s="428"/>
      <c r="F211" s="431"/>
      <c r="G211" s="432"/>
      <c r="H211" s="448" t="s">
        <v>431</v>
      </c>
      <c r="I211" s="449"/>
      <c r="J211" s="450"/>
      <c r="K211" s="70">
        <v>16</v>
      </c>
      <c r="L211" s="56" t="s">
        <v>195</v>
      </c>
      <c r="O211" s="58"/>
      <c r="P211" s="59"/>
      <c r="Q211" s="59"/>
    </row>
    <row r="212" spans="1:19" ht="17" thickBot="1" x14ac:dyDescent="0.25">
      <c r="A212" s="418"/>
      <c r="B212" s="439" t="s">
        <v>408</v>
      </c>
      <c r="C212" s="465"/>
      <c r="D212" s="465"/>
      <c r="E212" s="466"/>
      <c r="F212" s="431"/>
      <c r="G212" s="432"/>
      <c r="H212" s="448" t="s">
        <v>245</v>
      </c>
      <c r="I212" s="449"/>
      <c r="J212" s="450"/>
      <c r="K212" s="70">
        <v>16</v>
      </c>
      <c r="L212" s="56" t="s">
        <v>197</v>
      </c>
      <c r="O212" s="58"/>
      <c r="P212" s="59"/>
      <c r="Q212" s="59"/>
    </row>
    <row r="213" spans="1:19" ht="17" thickBot="1" x14ac:dyDescent="0.25">
      <c r="A213" s="419"/>
      <c r="B213" s="467"/>
      <c r="C213" s="468"/>
      <c r="D213" s="468"/>
      <c r="E213" s="469"/>
      <c r="F213" s="433"/>
      <c r="G213" s="434"/>
      <c r="H213" s="445" t="s">
        <v>222</v>
      </c>
      <c r="I213" s="446"/>
      <c r="J213" s="447"/>
      <c r="K213" s="54">
        <v>-3</v>
      </c>
      <c r="L213" s="57" t="s">
        <v>199</v>
      </c>
      <c r="O213" s="58"/>
      <c r="P213" s="59"/>
      <c r="Q213" s="59"/>
    </row>
    <row r="214" spans="1:19" ht="17" customHeight="1" thickBot="1" x14ac:dyDescent="0.25">
      <c r="A214" s="417">
        <v>42</v>
      </c>
      <c r="B214" s="420" t="s">
        <v>384</v>
      </c>
      <c r="C214" s="421"/>
      <c r="D214" s="421"/>
      <c r="E214" s="422"/>
      <c r="F214" s="429">
        <f>SUM(K214:K218)</f>
        <v>25</v>
      </c>
      <c r="G214" s="430"/>
      <c r="H214" s="435" t="s">
        <v>358</v>
      </c>
      <c r="I214" s="436"/>
      <c r="J214" s="437"/>
      <c r="K214" s="54">
        <v>3</v>
      </c>
      <c r="L214" s="55" t="s">
        <v>167</v>
      </c>
      <c r="O214" s="58"/>
      <c r="P214" s="59"/>
      <c r="Q214" s="59"/>
    </row>
    <row r="215" spans="1:19" ht="17" customHeight="1" thickBot="1" x14ac:dyDescent="0.25">
      <c r="A215" s="418"/>
      <c r="B215" s="423"/>
      <c r="C215" s="424"/>
      <c r="D215" s="424"/>
      <c r="E215" s="425"/>
      <c r="F215" s="431"/>
      <c r="G215" s="432"/>
      <c r="H215" s="448" t="s">
        <v>196</v>
      </c>
      <c r="I215" s="449"/>
      <c r="J215" s="450"/>
      <c r="K215" s="54">
        <v>1</v>
      </c>
      <c r="L215" s="56" t="s">
        <v>193</v>
      </c>
      <c r="O215" s="58"/>
      <c r="P215" s="59"/>
      <c r="Q215" s="58"/>
    </row>
    <row r="216" spans="1:19" ht="17" customHeight="1" thickBot="1" x14ac:dyDescent="0.25">
      <c r="A216" s="418"/>
      <c r="B216" s="426"/>
      <c r="C216" s="427"/>
      <c r="D216" s="427"/>
      <c r="E216" s="428"/>
      <c r="F216" s="431"/>
      <c r="G216" s="432"/>
      <c r="H216" s="448" t="s">
        <v>237</v>
      </c>
      <c r="I216" s="449"/>
      <c r="J216" s="450"/>
      <c r="K216" s="54">
        <v>5</v>
      </c>
      <c r="L216" s="56" t="s">
        <v>195</v>
      </c>
      <c r="O216" s="58"/>
      <c r="P216" s="59"/>
      <c r="Q216" s="58"/>
    </row>
    <row r="217" spans="1:19" ht="17" thickBot="1" x14ac:dyDescent="0.25">
      <c r="A217" s="418"/>
      <c r="B217" s="470" t="s">
        <v>215</v>
      </c>
      <c r="C217" s="440"/>
      <c r="D217" s="440"/>
      <c r="E217" s="441"/>
      <c r="F217" s="431"/>
      <c r="G217" s="432"/>
      <c r="H217" s="448" t="s">
        <v>236</v>
      </c>
      <c r="I217" s="449"/>
      <c r="J217" s="450"/>
      <c r="K217" s="54">
        <v>-7</v>
      </c>
      <c r="L217" s="56" t="s">
        <v>197</v>
      </c>
      <c r="O217" s="58"/>
      <c r="P217" s="59"/>
      <c r="Q217" s="58"/>
    </row>
    <row r="218" spans="1:19" ht="17" thickBot="1" x14ac:dyDescent="0.25">
      <c r="A218" s="419"/>
      <c r="B218" s="442"/>
      <c r="C218" s="443"/>
      <c r="D218" s="443"/>
      <c r="E218" s="444"/>
      <c r="F218" s="433"/>
      <c r="G218" s="434"/>
      <c r="H218" s="445" t="s">
        <v>214</v>
      </c>
      <c r="I218" s="446"/>
      <c r="J218" s="447"/>
      <c r="K218" s="54">
        <v>23</v>
      </c>
      <c r="L218" s="57" t="s">
        <v>199</v>
      </c>
      <c r="O218" s="58"/>
      <c r="P218" s="59"/>
      <c r="Q218" s="58"/>
    </row>
    <row r="219" spans="1:19" ht="17" hidden="1" customHeight="1" thickBot="1" x14ac:dyDescent="0.25">
      <c r="A219" s="417">
        <v>45</v>
      </c>
      <c r="B219" s="420"/>
      <c r="C219" s="421"/>
      <c r="D219" s="421"/>
      <c r="E219" s="422"/>
      <c r="F219" s="429"/>
      <c r="G219" s="430"/>
      <c r="H219" s="435"/>
      <c r="I219" s="436"/>
      <c r="J219" s="437"/>
      <c r="K219" s="54"/>
      <c r="L219" s="55"/>
      <c r="O219" s="58"/>
      <c r="P219" s="59"/>
      <c r="Q219" s="59"/>
      <c r="S219" s="53" t="s">
        <v>192</v>
      </c>
    </row>
    <row r="220" spans="1:19" ht="17" hidden="1" thickBot="1" x14ac:dyDescent="0.25">
      <c r="A220" s="418"/>
      <c r="B220" s="470"/>
      <c r="C220" s="440"/>
      <c r="D220" s="440"/>
      <c r="E220" s="441"/>
      <c r="F220" s="431"/>
      <c r="G220" s="432"/>
      <c r="H220" s="448"/>
      <c r="I220" s="449"/>
      <c r="J220" s="450"/>
      <c r="K220" s="54"/>
      <c r="L220" s="56"/>
      <c r="O220" s="58"/>
      <c r="P220" s="59"/>
      <c r="Q220" s="58"/>
      <c r="S220" s="53" t="s">
        <v>228</v>
      </c>
    </row>
    <row r="221" spans="1:19" ht="17" hidden="1" thickBot="1" x14ac:dyDescent="0.25">
      <c r="A221" s="419"/>
      <c r="B221" s="442"/>
      <c r="C221" s="443"/>
      <c r="D221" s="443"/>
      <c r="E221" s="444"/>
      <c r="F221" s="433"/>
      <c r="G221" s="434"/>
      <c r="H221" s="445"/>
      <c r="I221" s="446"/>
      <c r="J221" s="447"/>
      <c r="K221" s="54"/>
      <c r="L221" s="57"/>
      <c r="O221" s="58"/>
      <c r="P221" s="59"/>
      <c r="Q221" s="58"/>
      <c r="S221" s="53" t="s">
        <v>217</v>
      </c>
    </row>
    <row r="222" spans="1:19" ht="17" hidden="1" customHeight="1" thickBot="1" x14ac:dyDescent="0.25">
      <c r="A222" s="418"/>
      <c r="B222" s="423"/>
      <c r="C222" s="424"/>
      <c r="D222" s="424"/>
      <c r="E222" s="425"/>
      <c r="F222" s="431"/>
      <c r="G222" s="432"/>
      <c r="H222" s="448"/>
      <c r="I222" s="449"/>
      <c r="J222" s="450"/>
      <c r="K222" s="54"/>
      <c r="L222" s="56"/>
      <c r="O222" s="58"/>
      <c r="P222" s="59"/>
      <c r="Q222" s="58"/>
      <c r="S222" s="53" t="s">
        <v>230</v>
      </c>
    </row>
    <row r="223" spans="1:19" ht="17" hidden="1" customHeight="1" thickBot="1" x14ac:dyDescent="0.25">
      <c r="A223" s="418"/>
      <c r="B223" s="426"/>
      <c r="C223" s="427"/>
      <c r="D223" s="427"/>
      <c r="E223" s="428"/>
      <c r="F223" s="431"/>
      <c r="G223" s="432"/>
      <c r="H223" s="448"/>
      <c r="I223" s="449"/>
      <c r="J223" s="450"/>
      <c r="K223" s="54"/>
      <c r="L223" s="56"/>
      <c r="O223" s="58"/>
      <c r="P223" s="59"/>
      <c r="Q223" s="58"/>
      <c r="S223" s="53" t="s">
        <v>222</v>
      </c>
    </row>
    <row r="224" spans="1:19" ht="17" hidden="1" thickBot="1" x14ac:dyDescent="0.25">
      <c r="A224" s="418"/>
      <c r="B224" s="470"/>
      <c r="C224" s="440"/>
      <c r="D224" s="440"/>
      <c r="E224" s="441"/>
      <c r="F224" s="431"/>
      <c r="G224" s="432"/>
      <c r="H224" s="448"/>
      <c r="I224" s="449"/>
      <c r="J224" s="450"/>
      <c r="K224" s="54"/>
      <c r="L224" s="56"/>
      <c r="O224" s="58"/>
      <c r="P224" s="59"/>
      <c r="Q224" s="58"/>
      <c r="S224" s="53" t="s">
        <v>228</v>
      </c>
    </row>
    <row r="225" spans="1:19" ht="17" hidden="1" thickBot="1" x14ac:dyDescent="0.25">
      <c r="A225" s="419"/>
      <c r="B225" s="442"/>
      <c r="C225" s="443"/>
      <c r="D225" s="443"/>
      <c r="E225" s="444"/>
      <c r="F225" s="433"/>
      <c r="G225" s="434"/>
      <c r="H225" s="445"/>
      <c r="I225" s="446"/>
      <c r="J225" s="447"/>
      <c r="K225" s="54"/>
      <c r="L225" s="57"/>
      <c r="O225" s="58"/>
      <c r="P225" s="59"/>
      <c r="Q225" s="58"/>
      <c r="S225" s="53" t="s">
        <v>196</v>
      </c>
    </row>
    <row r="226" spans="1:19" ht="17" hidden="1" customHeight="1" thickBot="1" x14ac:dyDescent="0.25">
      <c r="A226" s="418"/>
      <c r="B226" s="423"/>
      <c r="C226" s="424"/>
      <c r="D226" s="424"/>
      <c r="E226" s="425"/>
      <c r="F226" s="431"/>
      <c r="G226" s="432"/>
      <c r="H226" s="448"/>
      <c r="I226" s="449"/>
      <c r="J226" s="450"/>
      <c r="K226" s="54"/>
      <c r="L226" s="56"/>
      <c r="S226" s="53" t="s">
        <v>355</v>
      </c>
    </row>
    <row r="227" spans="1:19" ht="17" hidden="1" customHeight="1" thickBot="1" x14ac:dyDescent="0.25">
      <c r="A227" s="418"/>
      <c r="B227" s="426"/>
      <c r="C227" s="427"/>
      <c r="D227" s="427"/>
      <c r="E227" s="428"/>
      <c r="F227" s="431"/>
      <c r="G227" s="432"/>
      <c r="H227" s="448"/>
      <c r="I227" s="449"/>
      <c r="J227" s="450"/>
      <c r="K227" s="54"/>
      <c r="L227" s="56"/>
      <c r="S227" s="53" t="s">
        <v>222</v>
      </c>
    </row>
    <row r="228" spans="1:19" ht="17" hidden="1" thickBot="1" x14ac:dyDescent="0.25">
      <c r="A228" s="419"/>
      <c r="B228" s="442"/>
      <c r="C228" s="443"/>
      <c r="D228" s="443"/>
      <c r="E228" s="444"/>
      <c r="F228" s="433"/>
      <c r="G228" s="434"/>
      <c r="H228" s="445"/>
      <c r="I228" s="446"/>
      <c r="J228" s="447"/>
      <c r="K228" s="54"/>
      <c r="L228" s="57"/>
      <c r="O228" s="58"/>
      <c r="P228" s="58"/>
      <c r="Q228" s="58"/>
      <c r="S228" s="53" t="s">
        <v>217</v>
      </c>
    </row>
    <row r="229" spans="1:19" ht="17" hidden="1" customHeight="1" thickBot="1" x14ac:dyDescent="0.25">
      <c r="A229" s="418"/>
      <c r="B229" s="426"/>
      <c r="C229" s="427"/>
      <c r="D229" s="427"/>
      <c r="E229" s="428"/>
      <c r="F229" s="431"/>
      <c r="G229" s="432"/>
      <c r="H229" s="448"/>
      <c r="I229" s="449"/>
      <c r="J229" s="450"/>
      <c r="K229" s="54"/>
      <c r="L229" s="56"/>
      <c r="O229" s="58"/>
      <c r="P229" s="59"/>
      <c r="Q229" s="58"/>
      <c r="S229" s="53" t="s">
        <v>222</v>
      </c>
    </row>
    <row r="230" spans="1:19" ht="17" hidden="1" thickBot="1" x14ac:dyDescent="0.25">
      <c r="A230" s="419"/>
      <c r="B230" s="442"/>
      <c r="C230" s="443"/>
      <c r="D230" s="443"/>
      <c r="E230" s="444"/>
      <c r="F230" s="433"/>
      <c r="G230" s="434"/>
      <c r="H230" s="445"/>
      <c r="I230" s="446"/>
      <c r="J230" s="447"/>
      <c r="K230" s="54"/>
      <c r="L230" s="57"/>
      <c r="O230" s="58"/>
      <c r="P230" s="59"/>
      <c r="Q230" s="58"/>
      <c r="S230" s="53" t="s">
        <v>196</v>
      </c>
    </row>
    <row r="231" spans="1:19" ht="17" hidden="1" thickBot="1" x14ac:dyDescent="0.25">
      <c r="A231" s="417">
        <v>50</v>
      </c>
      <c r="B231" s="420"/>
      <c r="C231" s="421"/>
      <c r="D231" s="421"/>
      <c r="E231" s="422"/>
      <c r="F231" s="429"/>
      <c r="G231" s="430"/>
      <c r="H231" s="435"/>
      <c r="I231" s="436"/>
      <c r="J231" s="437"/>
      <c r="K231" s="54"/>
      <c r="L231" s="55"/>
      <c r="S231" s="53" t="s">
        <v>192</v>
      </c>
    </row>
    <row r="232" spans="1:19" ht="17" hidden="1" thickBot="1" x14ac:dyDescent="0.25">
      <c r="A232" s="418"/>
      <c r="B232" s="423"/>
      <c r="C232" s="424"/>
      <c r="D232" s="424"/>
      <c r="E232" s="425"/>
      <c r="F232" s="431"/>
      <c r="G232" s="432"/>
      <c r="H232" s="438"/>
      <c r="I232" s="438"/>
      <c r="J232" s="438"/>
      <c r="K232" s="54"/>
      <c r="L232" s="56"/>
      <c r="S232" s="53" t="s">
        <v>236</v>
      </c>
    </row>
    <row r="233" spans="1:19" ht="17" hidden="1" thickBot="1" x14ac:dyDescent="0.25">
      <c r="A233" s="418"/>
      <c r="B233" s="426"/>
      <c r="C233" s="427"/>
      <c r="D233" s="427"/>
      <c r="E233" s="428"/>
      <c r="F233" s="431"/>
      <c r="G233" s="432"/>
      <c r="H233" s="438"/>
      <c r="I233" s="438"/>
      <c r="J233" s="438"/>
      <c r="K233" s="54"/>
      <c r="L233" s="56"/>
      <c r="S233" s="53" t="s">
        <v>222</v>
      </c>
    </row>
    <row r="234" spans="1:19" hidden="1" x14ac:dyDescent="0.2">
      <c r="S234" s="53" t="s">
        <v>192</v>
      </c>
    </row>
    <row r="235" spans="1:19" hidden="1" x14ac:dyDescent="0.2">
      <c r="S235" s="53" t="s">
        <v>230</v>
      </c>
    </row>
    <row r="236" spans="1:19" hidden="1" x14ac:dyDescent="0.2">
      <c r="S236" s="53" t="s">
        <v>222</v>
      </c>
    </row>
    <row r="237" spans="1:19" hidden="1" x14ac:dyDescent="0.2">
      <c r="S237" s="53" t="s">
        <v>227</v>
      </c>
    </row>
    <row r="238" spans="1:19" hidden="1" x14ac:dyDescent="0.2">
      <c r="S238" s="53" t="s">
        <v>196</v>
      </c>
    </row>
    <row r="239" spans="1:19" hidden="1" x14ac:dyDescent="0.2">
      <c r="S239" s="53" t="s">
        <v>192</v>
      </c>
    </row>
    <row r="241" spans="19:19" hidden="1" x14ac:dyDescent="0.2">
      <c r="S241" s="53" t="s">
        <v>222</v>
      </c>
    </row>
    <row r="242" spans="19:19" hidden="1" x14ac:dyDescent="0.2">
      <c r="S242" s="53" t="s">
        <v>228</v>
      </c>
    </row>
    <row r="243" spans="19:19" hidden="1" x14ac:dyDescent="0.2">
      <c r="S243" s="53" t="s">
        <v>217</v>
      </c>
    </row>
    <row r="244" spans="19:19" hidden="1" x14ac:dyDescent="0.2">
      <c r="S244" s="53" t="s">
        <v>219</v>
      </c>
    </row>
    <row r="245" spans="19:19" hidden="1" x14ac:dyDescent="0.2">
      <c r="S245" s="53" t="s">
        <v>245</v>
      </c>
    </row>
    <row r="246" spans="19:19" hidden="1" x14ac:dyDescent="0.2">
      <c r="S246" s="53" t="s">
        <v>222</v>
      </c>
    </row>
    <row r="247" spans="19:19" hidden="1" x14ac:dyDescent="0.2">
      <c r="S247" s="53" t="s">
        <v>228</v>
      </c>
    </row>
    <row r="248" spans="19:19" hidden="1" x14ac:dyDescent="0.2">
      <c r="S248" s="53" t="s">
        <v>243</v>
      </c>
    </row>
    <row r="249" spans="19:19" hidden="1" x14ac:dyDescent="0.2">
      <c r="S249" s="53" t="s">
        <v>192</v>
      </c>
    </row>
    <row r="250" spans="19:19" hidden="1" x14ac:dyDescent="0.2">
      <c r="S250" s="53" t="s">
        <v>236</v>
      </c>
    </row>
    <row r="251" spans="19:19" hidden="1" x14ac:dyDescent="0.2">
      <c r="S251" s="53" t="s">
        <v>222</v>
      </c>
    </row>
    <row r="252" spans="19:19" hidden="1" x14ac:dyDescent="0.2">
      <c r="S252" s="53" t="s">
        <v>228</v>
      </c>
    </row>
    <row r="254" spans="19:19" hidden="1" x14ac:dyDescent="0.2">
      <c r="S254" s="53" t="s">
        <v>192</v>
      </c>
    </row>
    <row r="255" spans="19:19" hidden="1" x14ac:dyDescent="0.2">
      <c r="S255" s="53" t="s">
        <v>230</v>
      </c>
    </row>
    <row r="256" spans="19:19" hidden="1" x14ac:dyDescent="0.2">
      <c r="S256" s="53" t="s">
        <v>222</v>
      </c>
    </row>
    <row r="257" spans="19:19" hidden="1" x14ac:dyDescent="0.2">
      <c r="S257" s="53" t="s">
        <v>228</v>
      </c>
    </row>
    <row r="258" spans="19:19" hidden="1" x14ac:dyDescent="0.2">
      <c r="S258" s="53" t="s">
        <v>196</v>
      </c>
    </row>
    <row r="259" spans="19:19" hidden="1" x14ac:dyDescent="0.2">
      <c r="S259" s="53" t="s">
        <v>192</v>
      </c>
    </row>
    <row r="260" spans="19:19" hidden="1" x14ac:dyDescent="0.2">
      <c r="S260" s="53" t="s">
        <v>224</v>
      </c>
    </row>
    <row r="261" spans="19:19" hidden="1" x14ac:dyDescent="0.2">
      <c r="S261" s="53" t="s">
        <v>222</v>
      </c>
    </row>
    <row r="262" spans="19:19" hidden="1" x14ac:dyDescent="0.2">
      <c r="S262" s="53" t="s">
        <v>228</v>
      </c>
    </row>
    <row r="263" spans="19:19" hidden="1" x14ac:dyDescent="0.2">
      <c r="S263" s="53" t="s">
        <v>217</v>
      </c>
    </row>
    <row r="264" spans="19:19" hidden="1" x14ac:dyDescent="0.2">
      <c r="S264" s="53" t="s">
        <v>192</v>
      </c>
    </row>
    <row r="265" spans="19:19" hidden="1" x14ac:dyDescent="0.2">
      <c r="S265" s="53" t="s">
        <v>355</v>
      </c>
    </row>
    <row r="266" spans="19:19" hidden="1" x14ac:dyDescent="0.2">
      <c r="S266" s="53" t="s">
        <v>222</v>
      </c>
    </row>
    <row r="268" spans="19:19" hidden="1" x14ac:dyDescent="0.2">
      <c r="S268" s="53" t="s">
        <v>196</v>
      </c>
    </row>
    <row r="269" spans="19:19" hidden="1" x14ac:dyDescent="0.2">
      <c r="S269" s="53" t="s">
        <v>237</v>
      </c>
    </row>
    <row r="270" spans="19:19" hidden="1" x14ac:dyDescent="0.2">
      <c r="S270" s="53" t="s">
        <v>236</v>
      </c>
    </row>
    <row r="271" spans="19:19" hidden="1" x14ac:dyDescent="0.2">
      <c r="S271" s="53" t="s">
        <v>214</v>
      </c>
    </row>
    <row r="272" spans="19:19" hidden="1" x14ac:dyDescent="0.2">
      <c r="S272" s="53" t="s">
        <v>227</v>
      </c>
    </row>
    <row r="273" spans="19:19" hidden="1" x14ac:dyDescent="0.2">
      <c r="S273" s="53" t="s">
        <v>243</v>
      </c>
    </row>
    <row r="274" spans="19:19" hidden="1" x14ac:dyDescent="0.2">
      <c r="S274" s="53" t="s">
        <v>219</v>
      </c>
    </row>
    <row r="275" spans="19:19" hidden="1" x14ac:dyDescent="0.2">
      <c r="S275" s="53" t="s">
        <v>224</v>
      </c>
    </row>
    <row r="276" spans="19:19" hidden="1" x14ac:dyDescent="0.2">
      <c r="S276" s="53" t="s">
        <v>222</v>
      </c>
    </row>
    <row r="277" spans="19:19" hidden="1" x14ac:dyDescent="0.2">
      <c r="S277" s="53" t="s">
        <v>227</v>
      </c>
    </row>
    <row r="278" spans="19:19" hidden="1" x14ac:dyDescent="0.2">
      <c r="S278" s="53" t="s">
        <v>196</v>
      </c>
    </row>
    <row r="279" spans="19:19" hidden="1" x14ac:dyDescent="0.2">
      <c r="S279" s="53" t="s">
        <v>223</v>
      </c>
    </row>
    <row r="280" spans="19:19" hidden="1" x14ac:dyDescent="0.2">
      <c r="S280" s="53" t="s">
        <v>230</v>
      </c>
    </row>
    <row r="281" spans="19:19" hidden="1" x14ac:dyDescent="0.2">
      <c r="S281" s="53" t="s">
        <v>222</v>
      </c>
    </row>
    <row r="282" spans="19:19" hidden="1" x14ac:dyDescent="0.2">
      <c r="S282" s="53" t="s">
        <v>228</v>
      </c>
    </row>
    <row r="283" spans="19:19" hidden="1" x14ac:dyDescent="0.2">
      <c r="S283" s="53" t="s">
        <v>217</v>
      </c>
    </row>
    <row r="284" spans="19:19" hidden="1" x14ac:dyDescent="0.2">
      <c r="S284" s="53" t="s">
        <v>192</v>
      </c>
    </row>
    <row r="285" spans="19:19" hidden="1" x14ac:dyDescent="0.2">
      <c r="S285" s="53" t="s">
        <v>230</v>
      </c>
    </row>
    <row r="286" spans="19:19" hidden="1" x14ac:dyDescent="0.2">
      <c r="S286" s="53" t="s">
        <v>222</v>
      </c>
    </row>
    <row r="287" spans="19:19" hidden="1" x14ac:dyDescent="0.2">
      <c r="S287" s="53" t="s">
        <v>228</v>
      </c>
    </row>
    <row r="288" spans="19:19" hidden="1" x14ac:dyDescent="0.2">
      <c r="S288" s="53" t="s">
        <v>196</v>
      </c>
    </row>
    <row r="289" spans="19:19" hidden="1" x14ac:dyDescent="0.2">
      <c r="S289" s="53" t="s">
        <v>192</v>
      </c>
    </row>
    <row r="290" spans="19:19" hidden="1" x14ac:dyDescent="0.2">
      <c r="S290" s="53" t="s">
        <v>230</v>
      </c>
    </row>
    <row r="291" spans="19:19" hidden="1" x14ac:dyDescent="0.2">
      <c r="S291" s="53" t="s">
        <v>222</v>
      </c>
    </row>
    <row r="292" spans="19:19" hidden="1" x14ac:dyDescent="0.2">
      <c r="S292" s="53" t="s">
        <v>228</v>
      </c>
    </row>
    <row r="293" spans="19:19" hidden="1" x14ac:dyDescent="0.2">
      <c r="S293" s="53" t="s">
        <v>196</v>
      </c>
    </row>
    <row r="294" spans="19:19" hidden="1" x14ac:dyDescent="0.2">
      <c r="S294" s="53" t="s">
        <v>192</v>
      </c>
    </row>
    <row r="296" spans="19:19" hidden="1" x14ac:dyDescent="0.2">
      <c r="S296" s="53" t="s">
        <v>216</v>
      </c>
    </row>
    <row r="297" spans="19:19" hidden="1" x14ac:dyDescent="0.2">
      <c r="S297" s="53" t="s">
        <v>228</v>
      </c>
    </row>
    <row r="298" spans="19:19" hidden="1" x14ac:dyDescent="0.2">
      <c r="S298" s="53" t="s">
        <v>217</v>
      </c>
    </row>
    <row r="299" spans="19:19" hidden="1" x14ac:dyDescent="0.2">
      <c r="S299" s="53" t="s">
        <v>219</v>
      </c>
    </row>
    <row r="301" spans="19:19" hidden="1" x14ac:dyDescent="0.2">
      <c r="S301" s="53" t="s">
        <v>222</v>
      </c>
    </row>
    <row r="302" spans="19:19" hidden="1" x14ac:dyDescent="0.2">
      <c r="S302" s="53" t="s">
        <v>228</v>
      </c>
    </row>
    <row r="303" spans="19:19" hidden="1" x14ac:dyDescent="0.2">
      <c r="S303" s="53" t="s">
        <v>196</v>
      </c>
    </row>
    <row r="304" spans="19:19" hidden="1" x14ac:dyDescent="0.2">
      <c r="S304" s="53" t="s">
        <v>219</v>
      </c>
    </row>
    <row r="305" spans="19:19" hidden="1" x14ac:dyDescent="0.2">
      <c r="S305" s="53" t="s">
        <v>236</v>
      </c>
    </row>
    <row r="306" spans="19:19" hidden="1" x14ac:dyDescent="0.2">
      <c r="S306" s="53" t="s">
        <v>222</v>
      </c>
    </row>
    <row r="307" spans="19:19" hidden="1" x14ac:dyDescent="0.2">
      <c r="S307" s="53" t="s">
        <v>228</v>
      </c>
    </row>
    <row r="309" spans="19:19" hidden="1" x14ac:dyDescent="0.2">
      <c r="S309" s="53" t="s">
        <v>219</v>
      </c>
    </row>
    <row r="310" spans="19:19" hidden="1" x14ac:dyDescent="0.2">
      <c r="S310" s="53" t="s">
        <v>236</v>
      </c>
    </row>
    <row r="311" spans="19:19" hidden="1" x14ac:dyDescent="0.2">
      <c r="S311" s="53" t="s">
        <v>222</v>
      </c>
    </row>
    <row r="312" spans="19:19" hidden="1" x14ac:dyDescent="0.2">
      <c r="S312" s="53" t="s">
        <v>228</v>
      </c>
    </row>
    <row r="313" spans="19:19" hidden="1" x14ac:dyDescent="0.2">
      <c r="S313" s="53" t="s">
        <v>235</v>
      </c>
    </row>
    <row r="314" spans="19:19" hidden="1" x14ac:dyDescent="0.2">
      <c r="S314" s="53" t="s">
        <v>237</v>
      </c>
    </row>
    <row r="316" spans="19:19" hidden="1" x14ac:dyDescent="0.2">
      <c r="S316" s="53" t="s">
        <v>222</v>
      </c>
    </row>
    <row r="317" spans="19:19" hidden="1" x14ac:dyDescent="0.2">
      <c r="S317" s="53" t="s">
        <v>228</v>
      </c>
    </row>
    <row r="318" spans="19:19" hidden="1" x14ac:dyDescent="0.2">
      <c r="S318" s="53" t="s">
        <v>243</v>
      </c>
    </row>
    <row r="319" spans="19:19" hidden="1" x14ac:dyDescent="0.2">
      <c r="S319" s="53" t="s">
        <v>192</v>
      </c>
    </row>
    <row r="320" spans="19:19" hidden="1" x14ac:dyDescent="0.2">
      <c r="S320" s="53" t="s">
        <v>245</v>
      </c>
    </row>
    <row r="321" spans="19:19" hidden="1" x14ac:dyDescent="0.2">
      <c r="S321" s="53" t="s">
        <v>222</v>
      </c>
    </row>
    <row r="322" spans="19:19" hidden="1" x14ac:dyDescent="0.2">
      <c r="S322" s="53" t="s">
        <v>228</v>
      </c>
    </row>
    <row r="323" spans="19:19" hidden="1" x14ac:dyDescent="0.2">
      <c r="S323" s="53" t="s">
        <v>217</v>
      </c>
    </row>
    <row r="324" spans="19:19" hidden="1" x14ac:dyDescent="0.2">
      <c r="S324" s="53" t="s">
        <v>192</v>
      </c>
    </row>
    <row r="325" spans="19:19" hidden="1" x14ac:dyDescent="0.2">
      <c r="S325" s="53" t="s">
        <v>365</v>
      </c>
    </row>
    <row r="326" spans="19:19" hidden="1" x14ac:dyDescent="0.2">
      <c r="S326" s="53" t="s">
        <v>222</v>
      </c>
    </row>
    <row r="327" spans="19:19" hidden="1" x14ac:dyDescent="0.2">
      <c r="S327" s="53" t="s">
        <v>228</v>
      </c>
    </row>
    <row r="328" spans="19:19" hidden="1" x14ac:dyDescent="0.2">
      <c r="S328" s="53" t="s">
        <v>217</v>
      </c>
    </row>
    <row r="329" spans="19:19" hidden="1" x14ac:dyDescent="0.2">
      <c r="S329" s="53" t="s">
        <v>223</v>
      </c>
    </row>
    <row r="330" spans="19:19" hidden="1" x14ac:dyDescent="0.2">
      <c r="S330" s="53" t="s">
        <v>230</v>
      </c>
    </row>
    <row r="331" spans="19:19" hidden="1" x14ac:dyDescent="0.2">
      <c r="S331" s="53" t="s">
        <v>222</v>
      </c>
    </row>
    <row r="332" spans="19:19" hidden="1" x14ac:dyDescent="0.2">
      <c r="S332" s="53" t="s">
        <v>228</v>
      </c>
    </row>
    <row r="333" spans="19:19" hidden="1" x14ac:dyDescent="0.2">
      <c r="S333" s="53" t="s">
        <v>196</v>
      </c>
    </row>
    <row r="334" spans="19:19" hidden="1" x14ac:dyDescent="0.2">
      <c r="S334" s="53" t="s">
        <v>192</v>
      </c>
    </row>
    <row r="336" spans="19:19" hidden="1" x14ac:dyDescent="0.2">
      <c r="S336" s="53" t="s">
        <v>222</v>
      </c>
    </row>
    <row r="337" spans="19:19" hidden="1" x14ac:dyDescent="0.2">
      <c r="S337" s="53" t="s">
        <v>194</v>
      </c>
    </row>
    <row r="338" spans="19:19" hidden="1" x14ac:dyDescent="0.2">
      <c r="S338" s="53" t="s">
        <v>217</v>
      </c>
    </row>
    <row r="339" spans="19:19" hidden="1" x14ac:dyDescent="0.2">
      <c r="S339" s="53" t="s">
        <v>192</v>
      </c>
    </row>
    <row r="340" spans="19:19" hidden="1" x14ac:dyDescent="0.2">
      <c r="S340" s="53" t="s">
        <v>432</v>
      </c>
    </row>
    <row r="341" spans="19:19" hidden="1" x14ac:dyDescent="0.2">
      <c r="S341" s="53" t="s">
        <v>214</v>
      </c>
    </row>
    <row r="343" spans="19:19" hidden="1" x14ac:dyDescent="0.2">
      <c r="S343" s="53" t="s">
        <v>196</v>
      </c>
    </row>
    <row r="344" spans="19:19" hidden="1" x14ac:dyDescent="0.2">
      <c r="S344" s="53" t="s">
        <v>237</v>
      </c>
    </row>
    <row r="346" spans="19:19" hidden="1" x14ac:dyDescent="0.2">
      <c r="S346" s="53" t="s">
        <v>222</v>
      </c>
    </row>
    <row r="347" spans="19:19" hidden="1" x14ac:dyDescent="0.2">
      <c r="S347" s="53" t="s">
        <v>228</v>
      </c>
    </row>
    <row r="349" spans="19:19" hidden="1" x14ac:dyDescent="0.2">
      <c r="S349" s="53" t="s">
        <v>192</v>
      </c>
    </row>
    <row r="350" spans="19:19" hidden="1" x14ac:dyDescent="0.2">
      <c r="S350" s="53" t="s">
        <v>236</v>
      </c>
    </row>
    <row r="351" spans="19:19" hidden="1" x14ac:dyDescent="0.2">
      <c r="S351" s="53" t="s">
        <v>222</v>
      </c>
    </row>
    <row r="352" spans="19:19" hidden="1" x14ac:dyDescent="0.2">
      <c r="S352" s="53" t="s">
        <v>228</v>
      </c>
    </row>
    <row r="353" spans="19:19" hidden="1" x14ac:dyDescent="0.2">
      <c r="S353" s="53" t="s">
        <v>235</v>
      </c>
    </row>
    <row r="354" spans="19:19" hidden="1" x14ac:dyDescent="0.2">
      <c r="S354" s="53" t="s">
        <v>219</v>
      </c>
    </row>
    <row r="356" spans="19:19" hidden="1" x14ac:dyDescent="0.2">
      <c r="S356" s="53" t="s">
        <v>216</v>
      </c>
    </row>
    <row r="359" spans="19:19" hidden="1" x14ac:dyDescent="0.2">
      <c r="S359" s="53" t="s">
        <v>192</v>
      </c>
    </row>
    <row r="361" spans="19:19" hidden="1" x14ac:dyDescent="0.2">
      <c r="S361" s="53" t="s">
        <v>222</v>
      </c>
    </row>
    <row r="362" spans="19:19" hidden="1" x14ac:dyDescent="0.2">
      <c r="S362" s="53" t="s">
        <v>228</v>
      </c>
    </row>
    <row r="363" spans="19:19" hidden="1" x14ac:dyDescent="0.2">
      <c r="S363" s="53" t="s">
        <v>196</v>
      </c>
    </row>
    <row r="364" spans="19:19" hidden="1" x14ac:dyDescent="0.2">
      <c r="S364" s="53" t="s">
        <v>229</v>
      </c>
    </row>
    <row r="365" spans="19:19" hidden="1" x14ac:dyDescent="0.2">
      <c r="S365" s="53" t="s">
        <v>245</v>
      </c>
    </row>
    <row r="366" spans="19:19" hidden="1" x14ac:dyDescent="0.2">
      <c r="S366" s="53" t="s">
        <v>222</v>
      </c>
    </row>
    <row r="367" spans="19:19" hidden="1" x14ac:dyDescent="0.2">
      <c r="S367" s="53" t="s">
        <v>228</v>
      </c>
    </row>
    <row r="368" spans="19:19" hidden="1" x14ac:dyDescent="0.2">
      <c r="S368" s="53" t="s">
        <v>196</v>
      </c>
    </row>
    <row r="369" spans="19:19" hidden="1" x14ac:dyDescent="0.2">
      <c r="S369" s="53" t="s">
        <v>237</v>
      </c>
    </row>
    <row r="371" spans="19:19" hidden="1" x14ac:dyDescent="0.2">
      <c r="S371" s="53" t="s">
        <v>222</v>
      </c>
    </row>
    <row r="372" spans="19:19" hidden="1" x14ac:dyDescent="0.2">
      <c r="S372" s="53" t="s">
        <v>228</v>
      </c>
    </row>
    <row r="373" spans="19:19" hidden="1" x14ac:dyDescent="0.2">
      <c r="S373" s="53" t="s">
        <v>235</v>
      </c>
    </row>
    <row r="374" spans="19:19" hidden="1" x14ac:dyDescent="0.2">
      <c r="S374" s="53" t="s">
        <v>223</v>
      </c>
    </row>
    <row r="375" spans="19:19" hidden="1" x14ac:dyDescent="0.2">
      <c r="S375" s="53" t="s">
        <v>365</v>
      </c>
    </row>
    <row r="376" spans="19:19" hidden="1" x14ac:dyDescent="0.2">
      <c r="S376" s="53" t="s">
        <v>216</v>
      </c>
    </row>
    <row r="378" spans="19:19" hidden="1" x14ac:dyDescent="0.2">
      <c r="S378" s="53" t="s">
        <v>434</v>
      </c>
    </row>
    <row r="379" spans="19:19" hidden="1" x14ac:dyDescent="0.2">
      <c r="S379" s="53" t="s">
        <v>237</v>
      </c>
    </row>
    <row r="381" spans="19:19" hidden="1" x14ac:dyDescent="0.2">
      <c r="S381" s="53" t="s">
        <v>222</v>
      </c>
    </row>
    <row r="382" spans="19:19" hidden="1" x14ac:dyDescent="0.2">
      <c r="S382" s="53" t="s">
        <v>194</v>
      </c>
    </row>
    <row r="383" spans="19:19" hidden="1" x14ac:dyDescent="0.2">
      <c r="S383" s="53" t="s">
        <v>196</v>
      </c>
    </row>
    <row r="384" spans="19:19" hidden="1" x14ac:dyDescent="0.2">
      <c r="S384" s="53" t="s">
        <v>192</v>
      </c>
    </row>
    <row r="385" spans="18:19" hidden="1" x14ac:dyDescent="0.2">
      <c r="S385" s="53" t="s">
        <v>236</v>
      </c>
    </row>
    <row r="386" spans="18:19" hidden="1" x14ac:dyDescent="0.2">
      <c r="S386" s="53" t="s">
        <v>222</v>
      </c>
    </row>
    <row r="388" spans="18:19" hidden="1" x14ac:dyDescent="0.2">
      <c r="S388" s="53" t="s">
        <v>196</v>
      </c>
    </row>
    <row r="389" spans="18:19" hidden="1" x14ac:dyDescent="0.2">
      <c r="S389" s="53" t="s">
        <v>192</v>
      </c>
    </row>
    <row r="390" spans="18:19" hidden="1" x14ac:dyDescent="0.2">
      <c r="S390" s="53" t="s">
        <v>230</v>
      </c>
    </row>
    <row r="391" spans="18:19" hidden="1" x14ac:dyDescent="0.2">
      <c r="S391" s="53" t="s">
        <v>216</v>
      </c>
    </row>
    <row r="392" spans="18:19" hidden="1" x14ac:dyDescent="0.2">
      <c r="S392" s="53" t="s">
        <v>228</v>
      </c>
    </row>
    <row r="393" spans="18:19" ht="15.75" hidden="1" customHeight="1" x14ac:dyDescent="0.2">
      <c r="R393" s="110"/>
      <c r="S393" s="53" t="s">
        <v>196</v>
      </c>
    </row>
    <row r="394" spans="18:19" ht="16.5" customHeight="1" thickBot="1" x14ac:dyDescent="0.25">
      <c r="R394" s="112"/>
    </row>
    <row r="395" spans="18:19" ht="15.75" hidden="1" customHeight="1" x14ac:dyDescent="0.2">
      <c r="R395" s="111"/>
      <c r="S395" s="53" t="s">
        <v>245</v>
      </c>
    </row>
    <row r="396" spans="18:19" ht="15.75" hidden="1" customHeight="1" x14ac:dyDescent="0.2">
      <c r="R396" s="110"/>
      <c r="S396" s="53" t="s">
        <v>222</v>
      </c>
    </row>
    <row r="397" spans="18:19" ht="15.75" hidden="1" customHeight="1" x14ac:dyDescent="0.2">
      <c r="R397" s="110"/>
      <c r="S397" s="53" t="s">
        <v>228</v>
      </c>
    </row>
    <row r="398" spans="18:19" ht="15.75" hidden="1" customHeight="1" x14ac:dyDescent="0.2">
      <c r="R398" s="110"/>
      <c r="S398" s="53" t="s">
        <v>196</v>
      </c>
    </row>
    <row r="399" spans="18:19" ht="16.5" hidden="1" customHeight="1" thickBot="1" x14ac:dyDescent="0.25">
      <c r="R399" s="112"/>
      <c r="S399" s="53" t="s">
        <v>192</v>
      </c>
    </row>
    <row r="400" spans="18:19" ht="15.75" hidden="1" customHeight="1" x14ac:dyDescent="0.2">
      <c r="R400" s="111"/>
      <c r="S400" s="53" t="s">
        <v>432</v>
      </c>
    </row>
    <row r="401" spans="18:19" ht="15.75" hidden="1" customHeight="1" x14ac:dyDescent="0.2">
      <c r="R401" s="110"/>
      <c r="S401" s="53" t="s">
        <v>222</v>
      </c>
    </row>
    <row r="402" spans="18:19" ht="15.75" hidden="1" customHeight="1" x14ac:dyDescent="0.2">
      <c r="R402" s="110"/>
      <c r="S402" s="53" t="s">
        <v>228</v>
      </c>
    </row>
    <row r="403" spans="18:19" ht="15.75" hidden="1" customHeight="1" x14ac:dyDescent="0.2">
      <c r="R403" s="110"/>
      <c r="S403" s="53" t="s">
        <v>232</v>
      </c>
    </row>
    <row r="404" spans="18:19" ht="16.5" hidden="1" customHeight="1" thickBot="1" x14ac:dyDescent="0.25">
      <c r="R404" s="112"/>
      <c r="S404" s="53" t="s">
        <v>237</v>
      </c>
    </row>
    <row r="405" spans="18:19" hidden="1" x14ac:dyDescent="0.2">
      <c r="S405" s="53" t="s">
        <v>224</v>
      </c>
    </row>
    <row r="406" spans="18:19" hidden="1" x14ac:dyDescent="0.2">
      <c r="S406" s="53" t="s">
        <v>222</v>
      </c>
    </row>
  </sheetData>
  <sheetProtection password="BC63" sheet="1" objects="1" scenarios="1"/>
  <mergeCells count="418">
    <mergeCell ref="B134:E136"/>
    <mergeCell ref="F134:G138"/>
    <mergeCell ref="H134:J134"/>
    <mergeCell ref="H135:J135"/>
    <mergeCell ref="H136:J136"/>
    <mergeCell ref="B137:E138"/>
    <mergeCell ref="H137:J137"/>
    <mergeCell ref="H138:J138"/>
    <mergeCell ref="B119:E121"/>
    <mergeCell ref="F119:G123"/>
    <mergeCell ref="H119:J119"/>
    <mergeCell ref="H120:J120"/>
    <mergeCell ref="H121:J121"/>
    <mergeCell ref="B122:E123"/>
    <mergeCell ref="H122:J122"/>
    <mergeCell ref="H123:J123"/>
    <mergeCell ref="H126:J126"/>
    <mergeCell ref="B127:E128"/>
    <mergeCell ref="H127:J127"/>
    <mergeCell ref="H128:J128"/>
    <mergeCell ref="B114:E116"/>
    <mergeCell ref="F114:G118"/>
    <mergeCell ref="H114:J114"/>
    <mergeCell ref="H115:J115"/>
    <mergeCell ref="H116:J116"/>
    <mergeCell ref="B117:E118"/>
    <mergeCell ref="H117:J117"/>
    <mergeCell ref="H118:J118"/>
    <mergeCell ref="B94:E96"/>
    <mergeCell ref="F94:G98"/>
    <mergeCell ref="H94:J94"/>
    <mergeCell ref="H95:J95"/>
    <mergeCell ref="H96:J96"/>
    <mergeCell ref="B97:E98"/>
    <mergeCell ref="H97:J97"/>
    <mergeCell ref="H98:J98"/>
    <mergeCell ref="H110:J110"/>
    <mergeCell ref="H111:J111"/>
    <mergeCell ref="B112:E113"/>
    <mergeCell ref="H112:J112"/>
    <mergeCell ref="H113:J113"/>
    <mergeCell ref="H62:J62"/>
    <mergeCell ref="H63:J63"/>
    <mergeCell ref="B74:E76"/>
    <mergeCell ref="F74:G78"/>
    <mergeCell ref="H74:J74"/>
    <mergeCell ref="H75:J75"/>
    <mergeCell ref="H76:J76"/>
    <mergeCell ref="B77:E78"/>
    <mergeCell ref="H77:J77"/>
    <mergeCell ref="H78:J78"/>
    <mergeCell ref="H66:J66"/>
    <mergeCell ref="B67:E68"/>
    <mergeCell ref="H67:J67"/>
    <mergeCell ref="H68:J68"/>
    <mergeCell ref="A231:A233"/>
    <mergeCell ref="B231:E233"/>
    <mergeCell ref="F231:G233"/>
    <mergeCell ref="H231:J231"/>
    <mergeCell ref="H232:J232"/>
    <mergeCell ref="H233:J233"/>
    <mergeCell ref="A229:A230"/>
    <mergeCell ref="B229:E229"/>
    <mergeCell ref="F229:G230"/>
    <mergeCell ref="H229:J229"/>
    <mergeCell ref="B230:E230"/>
    <mergeCell ref="H230:J230"/>
    <mergeCell ref="A226:A228"/>
    <mergeCell ref="B226:E227"/>
    <mergeCell ref="F226:G228"/>
    <mergeCell ref="H226:J226"/>
    <mergeCell ref="H227:J227"/>
    <mergeCell ref="B228:E228"/>
    <mergeCell ref="H228:J228"/>
    <mergeCell ref="A222:A225"/>
    <mergeCell ref="B222:E223"/>
    <mergeCell ref="F222:G225"/>
    <mergeCell ref="H222:J222"/>
    <mergeCell ref="H223:J223"/>
    <mergeCell ref="B224:E225"/>
    <mergeCell ref="H224:J224"/>
    <mergeCell ref="H225:J225"/>
    <mergeCell ref="A219:A221"/>
    <mergeCell ref="B219:E219"/>
    <mergeCell ref="F219:G221"/>
    <mergeCell ref="H219:J219"/>
    <mergeCell ref="B220:E221"/>
    <mergeCell ref="H220:J220"/>
    <mergeCell ref="H221:J221"/>
    <mergeCell ref="A214:A218"/>
    <mergeCell ref="B214:E216"/>
    <mergeCell ref="F214:G218"/>
    <mergeCell ref="H214:J214"/>
    <mergeCell ref="H215:J215"/>
    <mergeCell ref="H216:J216"/>
    <mergeCell ref="B217:E218"/>
    <mergeCell ref="H217:J217"/>
    <mergeCell ref="H218:J218"/>
    <mergeCell ref="A209:A213"/>
    <mergeCell ref="B209:E211"/>
    <mergeCell ref="F209:G213"/>
    <mergeCell ref="H209:J209"/>
    <mergeCell ref="H210:J210"/>
    <mergeCell ref="H211:J211"/>
    <mergeCell ref="B212:E213"/>
    <mergeCell ref="H212:J212"/>
    <mergeCell ref="H213:J213"/>
    <mergeCell ref="A204:A208"/>
    <mergeCell ref="B204:E206"/>
    <mergeCell ref="F204:G208"/>
    <mergeCell ref="H204:J204"/>
    <mergeCell ref="H205:J205"/>
    <mergeCell ref="H206:J206"/>
    <mergeCell ref="B207:E208"/>
    <mergeCell ref="H207:J207"/>
    <mergeCell ref="H208:J208"/>
    <mergeCell ref="A199:A203"/>
    <mergeCell ref="B199:E201"/>
    <mergeCell ref="F199:G203"/>
    <mergeCell ref="H199:J199"/>
    <mergeCell ref="H200:J200"/>
    <mergeCell ref="H201:J201"/>
    <mergeCell ref="B202:E203"/>
    <mergeCell ref="H202:J202"/>
    <mergeCell ref="H203:J203"/>
    <mergeCell ref="A194:A198"/>
    <mergeCell ref="B194:E196"/>
    <mergeCell ref="F194:G198"/>
    <mergeCell ref="H194:J194"/>
    <mergeCell ref="H195:J195"/>
    <mergeCell ref="H196:J196"/>
    <mergeCell ref="B197:E198"/>
    <mergeCell ref="H197:J197"/>
    <mergeCell ref="H198:J198"/>
    <mergeCell ref="A189:A193"/>
    <mergeCell ref="B189:E191"/>
    <mergeCell ref="F189:G193"/>
    <mergeCell ref="H189:J189"/>
    <mergeCell ref="H190:J190"/>
    <mergeCell ref="H191:J191"/>
    <mergeCell ref="B192:E193"/>
    <mergeCell ref="H192:J192"/>
    <mergeCell ref="H193:J193"/>
    <mergeCell ref="A184:A188"/>
    <mergeCell ref="B184:E186"/>
    <mergeCell ref="F184:G188"/>
    <mergeCell ref="H184:J184"/>
    <mergeCell ref="H185:J185"/>
    <mergeCell ref="H186:J186"/>
    <mergeCell ref="B187:E188"/>
    <mergeCell ref="H187:J187"/>
    <mergeCell ref="H188:J188"/>
    <mergeCell ref="A179:A183"/>
    <mergeCell ref="B179:E181"/>
    <mergeCell ref="F179:G183"/>
    <mergeCell ref="H179:J179"/>
    <mergeCell ref="H180:J180"/>
    <mergeCell ref="H181:J181"/>
    <mergeCell ref="B182:E183"/>
    <mergeCell ref="H182:J182"/>
    <mergeCell ref="H183:J183"/>
    <mergeCell ref="A174:A178"/>
    <mergeCell ref="B174:E176"/>
    <mergeCell ref="F174:G178"/>
    <mergeCell ref="H174:J174"/>
    <mergeCell ref="H175:J175"/>
    <mergeCell ref="H176:J176"/>
    <mergeCell ref="B177:E178"/>
    <mergeCell ref="H177:J177"/>
    <mergeCell ref="H178:J178"/>
    <mergeCell ref="A169:A173"/>
    <mergeCell ref="B169:E171"/>
    <mergeCell ref="F169:G173"/>
    <mergeCell ref="H169:J169"/>
    <mergeCell ref="H170:J170"/>
    <mergeCell ref="H171:J171"/>
    <mergeCell ref="B172:E173"/>
    <mergeCell ref="H172:J172"/>
    <mergeCell ref="H173:J173"/>
    <mergeCell ref="A164:A168"/>
    <mergeCell ref="B164:E166"/>
    <mergeCell ref="F164:G168"/>
    <mergeCell ref="H164:J164"/>
    <mergeCell ref="H165:J165"/>
    <mergeCell ref="H166:J166"/>
    <mergeCell ref="B167:E168"/>
    <mergeCell ref="H167:J167"/>
    <mergeCell ref="H168:J168"/>
    <mergeCell ref="A159:A163"/>
    <mergeCell ref="B159:E161"/>
    <mergeCell ref="F159:G163"/>
    <mergeCell ref="H159:J159"/>
    <mergeCell ref="H160:J160"/>
    <mergeCell ref="H161:J161"/>
    <mergeCell ref="B162:E163"/>
    <mergeCell ref="H162:J162"/>
    <mergeCell ref="H163:J163"/>
    <mergeCell ref="A154:A158"/>
    <mergeCell ref="B154:E156"/>
    <mergeCell ref="F154:G158"/>
    <mergeCell ref="H154:J154"/>
    <mergeCell ref="H155:J155"/>
    <mergeCell ref="H156:J156"/>
    <mergeCell ref="B157:E158"/>
    <mergeCell ref="H157:J157"/>
    <mergeCell ref="H158:J158"/>
    <mergeCell ref="A149:A153"/>
    <mergeCell ref="B149:E151"/>
    <mergeCell ref="F149:G153"/>
    <mergeCell ref="H149:J149"/>
    <mergeCell ref="H150:J150"/>
    <mergeCell ref="H151:J151"/>
    <mergeCell ref="B152:E153"/>
    <mergeCell ref="H152:J152"/>
    <mergeCell ref="H153:J153"/>
    <mergeCell ref="A144:A148"/>
    <mergeCell ref="B144:E146"/>
    <mergeCell ref="F144:G148"/>
    <mergeCell ref="H144:J144"/>
    <mergeCell ref="H145:J145"/>
    <mergeCell ref="H146:J146"/>
    <mergeCell ref="B147:E148"/>
    <mergeCell ref="H147:J147"/>
    <mergeCell ref="H148:J148"/>
    <mergeCell ref="A139:A143"/>
    <mergeCell ref="B139:E141"/>
    <mergeCell ref="F139:G143"/>
    <mergeCell ref="H139:J139"/>
    <mergeCell ref="H140:J140"/>
    <mergeCell ref="H141:J141"/>
    <mergeCell ref="B142:E143"/>
    <mergeCell ref="H142:J142"/>
    <mergeCell ref="H143:J143"/>
    <mergeCell ref="A134:A138"/>
    <mergeCell ref="B29:E31"/>
    <mergeCell ref="F29:G33"/>
    <mergeCell ref="H29:J29"/>
    <mergeCell ref="H30:J30"/>
    <mergeCell ref="H31:J31"/>
    <mergeCell ref="B32:E33"/>
    <mergeCell ref="H32:J32"/>
    <mergeCell ref="H33:J33"/>
    <mergeCell ref="B59:E61"/>
    <mergeCell ref="A129:A133"/>
    <mergeCell ref="B129:E131"/>
    <mergeCell ref="F129:G133"/>
    <mergeCell ref="H129:J129"/>
    <mergeCell ref="H130:J130"/>
    <mergeCell ref="H131:J131"/>
    <mergeCell ref="B132:E133"/>
    <mergeCell ref="H132:J132"/>
    <mergeCell ref="H133:J133"/>
    <mergeCell ref="A124:A128"/>
    <mergeCell ref="B124:E126"/>
    <mergeCell ref="F124:G128"/>
    <mergeCell ref="H124:J124"/>
    <mergeCell ref="H125:J125"/>
    <mergeCell ref="A119:A123"/>
    <mergeCell ref="B14:E16"/>
    <mergeCell ref="F14:G18"/>
    <mergeCell ref="H14:J14"/>
    <mergeCell ref="H15:J15"/>
    <mergeCell ref="H16:J16"/>
    <mergeCell ref="B17:E18"/>
    <mergeCell ref="H17:J17"/>
    <mergeCell ref="H18:J18"/>
    <mergeCell ref="F59:G63"/>
    <mergeCell ref="A114:A118"/>
    <mergeCell ref="B34:E36"/>
    <mergeCell ref="F34:G38"/>
    <mergeCell ref="H34:J34"/>
    <mergeCell ref="H35:J35"/>
    <mergeCell ref="H36:J36"/>
    <mergeCell ref="B37:E38"/>
    <mergeCell ref="H37:J37"/>
    <mergeCell ref="H38:J38"/>
    <mergeCell ref="H59:J59"/>
    <mergeCell ref="A109:A113"/>
    <mergeCell ref="B109:E111"/>
    <mergeCell ref="F109:G113"/>
    <mergeCell ref="H109:J109"/>
    <mergeCell ref="A104:A108"/>
    <mergeCell ref="B104:E106"/>
    <mergeCell ref="F104:G108"/>
    <mergeCell ref="H104:J104"/>
    <mergeCell ref="H105:J105"/>
    <mergeCell ref="H106:J106"/>
    <mergeCell ref="B107:E108"/>
    <mergeCell ref="H107:J107"/>
    <mergeCell ref="H108:J108"/>
    <mergeCell ref="A99:A103"/>
    <mergeCell ref="B99:E101"/>
    <mergeCell ref="F99:G103"/>
    <mergeCell ref="H99:J99"/>
    <mergeCell ref="H100:J100"/>
    <mergeCell ref="H101:J101"/>
    <mergeCell ref="B102:E103"/>
    <mergeCell ref="H102:J102"/>
    <mergeCell ref="H103:J103"/>
    <mergeCell ref="A94:A98"/>
    <mergeCell ref="B39:E41"/>
    <mergeCell ref="F39:G43"/>
    <mergeCell ref="H39:J39"/>
    <mergeCell ref="H40:J40"/>
    <mergeCell ref="H41:J41"/>
    <mergeCell ref="B42:E43"/>
    <mergeCell ref="H42:J42"/>
    <mergeCell ref="H43:J43"/>
    <mergeCell ref="H60:J60"/>
    <mergeCell ref="A89:A93"/>
    <mergeCell ref="B89:E91"/>
    <mergeCell ref="F89:G93"/>
    <mergeCell ref="H89:J89"/>
    <mergeCell ref="H90:J90"/>
    <mergeCell ref="H91:J91"/>
    <mergeCell ref="B92:E93"/>
    <mergeCell ref="H92:J92"/>
    <mergeCell ref="H93:J93"/>
    <mergeCell ref="A84:A88"/>
    <mergeCell ref="B84:E86"/>
    <mergeCell ref="F84:G88"/>
    <mergeCell ref="H84:J84"/>
    <mergeCell ref="H85:J85"/>
    <mergeCell ref="H86:J86"/>
    <mergeCell ref="B87:E88"/>
    <mergeCell ref="H87:J87"/>
    <mergeCell ref="H88:J88"/>
    <mergeCell ref="A79:A83"/>
    <mergeCell ref="B79:E81"/>
    <mergeCell ref="F79:G83"/>
    <mergeCell ref="H79:J79"/>
    <mergeCell ref="H80:J80"/>
    <mergeCell ref="H81:J81"/>
    <mergeCell ref="B82:E83"/>
    <mergeCell ref="H82:J82"/>
    <mergeCell ref="H83:J83"/>
    <mergeCell ref="A74:A78"/>
    <mergeCell ref="B24:E26"/>
    <mergeCell ref="F24:G28"/>
    <mergeCell ref="H24:J24"/>
    <mergeCell ref="H25:J25"/>
    <mergeCell ref="H26:J26"/>
    <mergeCell ref="B27:E28"/>
    <mergeCell ref="H27:J27"/>
    <mergeCell ref="H28:J28"/>
    <mergeCell ref="H61:J61"/>
    <mergeCell ref="A69:A73"/>
    <mergeCell ref="B69:E71"/>
    <mergeCell ref="F69:G73"/>
    <mergeCell ref="H69:J69"/>
    <mergeCell ref="H70:J70"/>
    <mergeCell ref="H71:J71"/>
    <mergeCell ref="B72:E73"/>
    <mergeCell ref="H72:J72"/>
    <mergeCell ref="H73:J73"/>
    <mergeCell ref="A64:A68"/>
    <mergeCell ref="B64:E66"/>
    <mergeCell ref="F64:G68"/>
    <mergeCell ref="H64:J64"/>
    <mergeCell ref="H65:J65"/>
    <mergeCell ref="A59:A63"/>
    <mergeCell ref="B9:E11"/>
    <mergeCell ref="F9:G13"/>
    <mergeCell ref="H9:J9"/>
    <mergeCell ref="H10:J10"/>
    <mergeCell ref="H11:J11"/>
    <mergeCell ref="B12:E13"/>
    <mergeCell ref="H12:J12"/>
    <mergeCell ref="H13:J13"/>
    <mergeCell ref="B62:E63"/>
    <mergeCell ref="A54:A58"/>
    <mergeCell ref="B54:E56"/>
    <mergeCell ref="F54:G58"/>
    <mergeCell ref="H54:J54"/>
    <mergeCell ref="H55:J55"/>
    <mergeCell ref="H56:J56"/>
    <mergeCell ref="B57:E58"/>
    <mergeCell ref="H57:J57"/>
    <mergeCell ref="H58:J58"/>
    <mergeCell ref="A49:A53"/>
    <mergeCell ref="B49:E51"/>
    <mergeCell ref="F49:G53"/>
    <mergeCell ref="H49:J49"/>
    <mergeCell ref="H50:J50"/>
    <mergeCell ref="H51:J51"/>
    <mergeCell ref="B52:E53"/>
    <mergeCell ref="H52:J52"/>
    <mergeCell ref="H53:J53"/>
    <mergeCell ref="A44:A48"/>
    <mergeCell ref="B44:E46"/>
    <mergeCell ref="F44:G48"/>
    <mergeCell ref="H44:J44"/>
    <mergeCell ref="H45:J45"/>
    <mergeCell ref="H46:J46"/>
    <mergeCell ref="B47:E48"/>
    <mergeCell ref="H47:J47"/>
    <mergeCell ref="H48:J48"/>
    <mergeCell ref="A14:A18"/>
    <mergeCell ref="A9:A13"/>
    <mergeCell ref="A7:A8"/>
    <mergeCell ref="B7:E8"/>
    <mergeCell ref="F7:G8"/>
    <mergeCell ref="H7:J8"/>
    <mergeCell ref="K7:K8"/>
    <mergeCell ref="L7:L8"/>
    <mergeCell ref="A39:A43"/>
    <mergeCell ref="B19:E21"/>
    <mergeCell ref="F19:G23"/>
    <mergeCell ref="H19:J19"/>
    <mergeCell ref="H20:J20"/>
    <mergeCell ref="H21:J21"/>
    <mergeCell ref="B22:E23"/>
    <mergeCell ref="H22:J22"/>
    <mergeCell ref="H23:J23"/>
    <mergeCell ref="A34:A38"/>
    <mergeCell ref="A29:A33"/>
    <mergeCell ref="A24:A28"/>
    <mergeCell ref="A19:A23"/>
  </mergeCells>
  <phoneticPr fontId="43" type="noConversion"/>
  <pageMargins left="0.7" right="0.7" top="0.75" bottom="0.75" header="0.3" footer="0.3"/>
  <pageSetup paperSize="9" scale="60" orientation="portrait" r:id="rId1"/>
  <rowBreaks count="2" manualBreakCount="2">
    <brk id="138" max="16383" man="1"/>
    <brk id="208" max="16383" man="1"/>
  </rowBreaks>
  <colBreaks count="1" manualBreakCount="1">
    <brk id="12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V401"/>
  <sheetViews>
    <sheetView topLeftCell="A163" zoomScale="80" zoomScaleNormal="80" zoomScalePageLayoutView="80" workbookViewId="0">
      <selection activeCell="B37" sqref="B37:E41"/>
    </sheetView>
  </sheetViews>
  <sheetFormatPr baseColWidth="10" defaultColWidth="10.83203125" defaultRowHeight="16" x14ac:dyDescent="0.2"/>
  <cols>
    <col min="1" max="11" width="10.83203125" style="53"/>
    <col min="12" max="12" width="17.6640625" style="53" bestFit="1" customWidth="1"/>
    <col min="13" max="15" width="10.83203125" style="53"/>
    <col min="16" max="16" width="21.1640625" style="53" hidden="1" customWidth="1"/>
    <col min="17" max="17" width="10.83203125" style="53" hidden="1" customWidth="1"/>
    <col min="18" max="18" width="10.83203125" style="53"/>
    <col min="19" max="19" width="21.5" style="53" bestFit="1" customWidth="1"/>
    <col min="20" max="16384" width="10.83203125" style="53"/>
  </cols>
  <sheetData>
    <row r="1" spans="1:22" s="29" customFormat="1" ht="15.75" customHeight="1" x14ac:dyDescent="0.2">
      <c r="A1" s="36"/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N1" s="38"/>
      <c r="O1" s="38"/>
      <c r="P1" s="38"/>
      <c r="Q1" s="28"/>
      <c r="R1" s="28"/>
      <c r="S1" s="28"/>
      <c r="T1" s="28"/>
      <c r="U1" s="28"/>
      <c r="V1" s="28"/>
    </row>
    <row r="2" spans="1:22" s="29" customFormat="1" ht="15.75" customHeight="1" x14ac:dyDescent="0.2">
      <c r="A2" s="36"/>
      <c r="B2" s="36"/>
      <c r="C2" s="36"/>
      <c r="D2" s="36"/>
      <c r="E2" s="36"/>
      <c r="F2" s="36"/>
      <c r="G2" s="37"/>
      <c r="H2" s="37"/>
      <c r="I2" s="37"/>
      <c r="J2" s="37"/>
      <c r="K2" s="37"/>
      <c r="L2" s="37"/>
      <c r="M2" s="38"/>
      <c r="N2" s="38"/>
      <c r="O2" s="38"/>
      <c r="P2" s="38"/>
      <c r="Q2" s="28"/>
      <c r="R2" s="28"/>
      <c r="S2" s="28"/>
      <c r="T2" s="28"/>
      <c r="U2" s="28"/>
      <c r="V2" s="28"/>
    </row>
    <row r="3" spans="1:22" s="29" customFormat="1" ht="45" customHeight="1" x14ac:dyDescent="0.2">
      <c r="A3" s="39"/>
      <c r="B3" s="37"/>
      <c r="C3" s="52"/>
      <c r="D3" s="40" t="s">
        <v>172</v>
      </c>
      <c r="E3" s="41"/>
      <c r="F3" s="37"/>
      <c r="G3" s="41"/>
      <c r="H3" s="37"/>
      <c r="I3" s="37"/>
      <c r="J3" s="37"/>
      <c r="K3" s="37"/>
      <c r="L3" s="37"/>
      <c r="M3" s="38"/>
      <c r="N3" s="38"/>
      <c r="O3" s="38"/>
      <c r="P3" s="38"/>
      <c r="Q3" s="28"/>
      <c r="R3" s="28"/>
      <c r="S3" s="28"/>
      <c r="T3" s="28"/>
      <c r="U3" s="28"/>
      <c r="V3" s="28"/>
    </row>
    <row r="4" spans="1:22" s="29" customFormat="1" ht="39" customHeight="1" x14ac:dyDescent="0.2">
      <c r="A4" s="36"/>
      <c r="B4" s="37"/>
      <c r="C4" s="52"/>
      <c r="D4" s="42" t="s">
        <v>173</v>
      </c>
      <c r="E4" s="41"/>
      <c r="F4" s="37"/>
      <c r="G4" s="41"/>
      <c r="H4" s="37"/>
      <c r="I4" s="37"/>
      <c r="J4" s="37"/>
      <c r="K4" s="37"/>
      <c r="L4" s="37"/>
      <c r="M4" s="38"/>
      <c r="N4" s="38"/>
      <c r="O4" s="38"/>
      <c r="P4" s="38"/>
      <c r="Q4" s="28"/>
      <c r="R4" s="28"/>
      <c r="S4" s="28"/>
      <c r="T4" s="28"/>
      <c r="U4" s="28"/>
      <c r="V4" s="28"/>
    </row>
    <row r="5" spans="1:22" s="29" customFormat="1" ht="27.75" customHeight="1" x14ac:dyDescent="0.2">
      <c r="A5" s="36"/>
      <c r="B5" s="36"/>
      <c r="C5" s="52"/>
      <c r="D5" s="72" t="s">
        <v>190</v>
      </c>
      <c r="E5" s="52"/>
      <c r="F5" s="36"/>
      <c r="G5" s="37"/>
      <c r="H5" s="37"/>
      <c r="I5" s="37"/>
      <c r="J5" s="37"/>
      <c r="K5" s="37"/>
      <c r="L5" s="37"/>
      <c r="M5" s="38"/>
      <c r="N5" s="38"/>
      <c r="O5" s="38"/>
      <c r="P5" s="38"/>
      <c r="Q5" s="28"/>
      <c r="R5" s="28"/>
      <c r="S5" s="28"/>
      <c r="T5" s="28"/>
      <c r="U5" s="28"/>
      <c r="V5" s="28"/>
    </row>
    <row r="6" spans="1:22" ht="17" thickBot="1" x14ac:dyDescent="0.25">
      <c r="O6" s="58"/>
      <c r="P6" s="59"/>
      <c r="Q6" s="59"/>
    </row>
    <row r="7" spans="1:22" x14ac:dyDescent="0.2">
      <c r="A7" s="457" t="s">
        <v>249</v>
      </c>
      <c r="B7" s="459" t="s">
        <v>200</v>
      </c>
      <c r="C7" s="460"/>
      <c r="D7" s="460"/>
      <c r="E7" s="461"/>
      <c r="F7" s="459" t="s">
        <v>201</v>
      </c>
      <c r="G7" s="461"/>
      <c r="H7" s="459" t="s">
        <v>202</v>
      </c>
      <c r="I7" s="460"/>
      <c r="J7" s="461"/>
      <c r="K7" s="457" t="s">
        <v>203</v>
      </c>
      <c r="L7" s="457" t="s">
        <v>204</v>
      </c>
      <c r="O7" s="58"/>
      <c r="P7" s="59"/>
      <c r="Q7" s="59"/>
    </row>
    <row r="8" spans="1:22" ht="17" thickBot="1" x14ac:dyDescent="0.25">
      <c r="A8" s="458"/>
      <c r="B8" s="462"/>
      <c r="C8" s="463"/>
      <c r="D8" s="463"/>
      <c r="E8" s="464"/>
      <c r="F8" s="462"/>
      <c r="G8" s="464"/>
      <c r="H8" s="462"/>
      <c r="I8" s="463"/>
      <c r="J8" s="464"/>
      <c r="K8" s="458"/>
      <c r="L8" s="458"/>
      <c r="O8" s="58"/>
      <c r="P8" s="59"/>
      <c r="Q8" s="59"/>
    </row>
    <row r="9" spans="1:22" ht="17" customHeight="1" thickBot="1" x14ac:dyDescent="0.25">
      <c r="A9" s="417">
        <v>1</v>
      </c>
      <c r="B9" s="472" t="s">
        <v>398</v>
      </c>
      <c r="C9" s="473"/>
      <c r="D9" s="473"/>
      <c r="E9" s="474"/>
      <c r="F9" s="429">
        <f>SUM(K9:K13)</f>
        <v>-17</v>
      </c>
      <c r="G9" s="430"/>
      <c r="H9" s="481" t="s">
        <v>228</v>
      </c>
      <c r="I9" s="482"/>
      <c r="J9" s="482"/>
      <c r="K9" s="158">
        <v>-9</v>
      </c>
      <c r="L9" s="55" t="s">
        <v>167</v>
      </c>
      <c r="M9" s="180"/>
      <c r="O9" s="58"/>
      <c r="P9" s="59"/>
      <c r="Q9" s="59"/>
    </row>
    <row r="10" spans="1:22" ht="17" customHeight="1" thickBot="1" x14ac:dyDescent="0.25">
      <c r="A10" s="418"/>
      <c r="B10" s="475"/>
      <c r="C10" s="476"/>
      <c r="D10" s="476"/>
      <c r="E10" s="477"/>
      <c r="F10" s="431"/>
      <c r="G10" s="432"/>
      <c r="H10" s="508" t="s">
        <v>476</v>
      </c>
      <c r="I10" s="509"/>
      <c r="J10" s="509"/>
      <c r="K10" s="158">
        <v>-10</v>
      </c>
      <c r="L10" s="56" t="s">
        <v>193</v>
      </c>
      <c r="O10" s="58"/>
      <c r="P10" s="59"/>
      <c r="Q10" s="58"/>
    </row>
    <row r="11" spans="1:22" ht="17" customHeight="1" thickBot="1" x14ac:dyDescent="0.25">
      <c r="A11" s="418"/>
      <c r="B11" s="505"/>
      <c r="C11" s="506"/>
      <c r="D11" s="506"/>
      <c r="E11" s="507"/>
      <c r="F11" s="431"/>
      <c r="G11" s="432"/>
      <c r="H11" s="508" t="s">
        <v>241</v>
      </c>
      <c r="I11" s="509"/>
      <c r="J11" s="509"/>
      <c r="K11" s="158">
        <v>2</v>
      </c>
      <c r="L11" s="56" t="s">
        <v>195</v>
      </c>
      <c r="O11" s="58"/>
      <c r="P11" s="59"/>
      <c r="Q11" s="58"/>
    </row>
    <row r="12" spans="1:22" ht="17" thickBot="1" x14ac:dyDescent="0.25">
      <c r="A12" s="418"/>
      <c r="B12" s="510" t="s">
        <v>230</v>
      </c>
      <c r="C12" s="511"/>
      <c r="D12" s="511"/>
      <c r="E12" s="512"/>
      <c r="F12" s="431"/>
      <c r="G12" s="432"/>
      <c r="H12" s="508" t="s">
        <v>462</v>
      </c>
      <c r="I12" s="509"/>
      <c r="J12" s="509"/>
      <c r="K12" s="158">
        <v>2</v>
      </c>
      <c r="L12" s="56" t="s">
        <v>197</v>
      </c>
      <c r="O12" s="58"/>
      <c r="P12" s="59"/>
      <c r="Q12" s="58"/>
    </row>
    <row r="13" spans="1:22" ht="17" thickBot="1" x14ac:dyDescent="0.25">
      <c r="A13" s="419"/>
      <c r="B13" s="488"/>
      <c r="C13" s="489"/>
      <c r="D13" s="489"/>
      <c r="E13" s="490"/>
      <c r="F13" s="433"/>
      <c r="G13" s="434"/>
      <c r="H13" s="513" t="s">
        <v>222</v>
      </c>
      <c r="I13" s="514"/>
      <c r="J13" s="514"/>
      <c r="K13" s="157">
        <v>-2</v>
      </c>
      <c r="L13" s="57" t="s">
        <v>199</v>
      </c>
      <c r="O13" s="58"/>
      <c r="P13" s="59"/>
      <c r="Q13" s="58"/>
    </row>
    <row r="14" spans="1:22" ht="17" customHeight="1" thickBot="1" x14ac:dyDescent="0.25">
      <c r="A14" s="417">
        <v>2</v>
      </c>
      <c r="B14" s="472" t="s">
        <v>377</v>
      </c>
      <c r="C14" s="473"/>
      <c r="D14" s="473"/>
      <c r="E14" s="474"/>
      <c r="F14" s="429">
        <f>SUM(K14:K18)</f>
        <v>-14</v>
      </c>
      <c r="G14" s="430"/>
      <c r="H14" s="481" t="s">
        <v>228</v>
      </c>
      <c r="I14" s="482"/>
      <c r="J14" s="482"/>
      <c r="K14" s="125">
        <v>-9</v>
      </c>
      <c r="L14" s="55" t="s">
        <v>167</v>
      </c>
      <c r="M14" s="180"/>
      <c r="P14" s="53" t="s">
        <v>205</v>
      </c>
      <c r="Q14" s="53">
        <v>15</v>
      </c>
    </row>
    <row r="15" spans="1:22" ht="17" customHeight="1" thickBot="1" x14ac:dyDescent="0.25">
      <c r="A15" s="418"/>
      <c r="B15" s="475"/>
      <c r="C15" s="476"/>
      <c r="D15" s="476"/>
      <c r="E15" s="477"/>
      <c r="F15" s="431"/>
      <c r="G15" s="432"/>
      <c r="H15" s="483" t="s">
        <v>235</v>
      </c>
      <c r="I15" s="484"/>
      <c r="J15" s="484"/>
      <c r="K15" s="125">
        <v>-2</v>
      </c>
      <c r="L15" s="56" t="s">
        <v>193</v>
      </c>
      <c r="P15" s="53" t="s">
        <v>207</v>
      </c>
      <c r="Q15" s="53">
        <v>10</v>
      </c>
    </row>
    <row r="16" spans="1:22" ht="17" customHeight="1" thickBot="1" x14ac:dyDescent="0.25">
      <c r="A16" s="418"/>
      <c r="B16" s="478"/>
      <c r="C16" s="479"/>
      <c r="D16" s="479"/>
      <c r="E16" s="480"/>
      <c r="F16" s="431"/>
      <c r="G16" s="432"/>
      <c r="H16" s="483" t="s">
        <v>223</v>
      </c>
      <c r="I16" s="484"/>
      <c r="J16" s="484"/>
      <c r="K16" s="125">
        <v>-3</v>
      </c>
      <c r="L16" s="56" t="s">
        <v>195</v>
      </c>
      <c r="P16" s="53" t="s">
        <v>208</v>
      </c>
      <c r="Q16" s="53">
        <v>6</v>
      </c>
    </row>
    <row r="17" spans="1:17" ht="17" thickBot="1" x14ac:dyDescent="0.25">
      <c r="A17" s="418"/>
      <c r="B17" s="485" t="s">
        <v>378</v>
      </c>
      <c r="C17" s="486"/>
      <c r="D17" s="486"/>
      <c r="E17" s="487"/>
      <c r="F17" s="431"/>
      <c r="G17" s="432"/>
      <c r="H17" s="483" t="s">
        <v>462</v>
      </c>
      <c r="I17" s="484"/>
      <c r="J17" s="484"/>
      <c r="K17" s="125">
        <v>2</v>
      </c>
      <c r="L17" s="56" t="s">
        <v>197</v>
      </c>
      <c r="P17" s="53" t="s">
        <v>209</v>
      </c>
      <c r="Q17" s="53">
        <v>32</v>
      </c>
    </row>
    <row r="18" spans="1:17" ht="17" thickBot="1" x14ac:dyDescent="0.25">
      <c r="A18" s="419"/>
      <c r="B18" s="488"/>
      <c r="C18" s="489"/>
      <c r="D18" s="489"/>
      <c r="E18" s="490"/>
      <c r="F18" s="433"/>
      <c r="G18" s="434"/>
      <c r="H18" s="491" t="s">
        <v>222</v>
      </c>
      <c r="I18" s="492"/>
      <c r="J18" s="492"/>
      <c r="K18" s="124">
        <v>-2</v>
      </c>
      <c r="L18" s="57" t="s">
        <v>199</v>
      </c>
      <c r="O18" s="58"/>
      <c r="P18" s="53" t="s">
        <v>211</v>
      </c>
      <c r="Q18" s="53">
        <v>10</v>
      </c>
    </row>
    <row r="19" spans="1:17" ht="17" customHeight="1" thickBot="1" x14ac:dyDescent="0.25">
      <c r="A19" s="417">
        <v>3</v>
      </c>
      <c r="B19" s="472" t="s">
        <v>383</v>
      </c>
      <c r="C19" s="473"/>
      <c r="D19" s="473"/>
      <c r="E19" s="474"/>
      <c r="F19" s="429">
        <f>SUM(K19:K23)</f>
        <v>-14</v>
      </c>
      <c r="G19" s="430"/>
      <c r="H19" s="481" t="s">
        <v>228</v>
      </c>
      <c r="I19" s="482"/>
      <c r="J19" s="482"/>
      <c r="K19" s="131">
        <v>-9</v>
      </c>
      <c r="L19" s="55" t="s">
        <v>167</v>
      </c>
      <c r="M19" s="180"/>
      <c r="O19" s="58"/>
      <c r="P19" s="53" t="s">
        <v>213</v>
      </c>
      <c r="Q19" s="53">
        <v>21</v>
      </c>
    </row>
    <row r="20" spans="1:17" ht="17" customHeight="1" thickBot="1" x14ac:dyDescent="0.25">
      <c r="A20" s="418"/>
      <c r="B20" s="475"/>
      <c r="C20" s="476"/>
      <c r="D20" s="476"/>
      <c r="E20" s="477"/>
      <c r="F20" s="431"/>
      <c r="G20" s="432"/>
      <c r="H20" s="483" t="s">
        <v>196</v>
      </c>
      <c r="I20" s="484"/>
      <c r="J20" s="484"/>
      <c r="K20" s="131">
        <v>-2</v>
      </c>
      <c r="L20" s="56" t="s">
        <v>193</v>
      </c>
      <c r="O20" s="58"/>
      <c r="P20" s="53" t="s">
        <v>214</v>
      </c>
      <c r="Q20" s="53">
        <v>19</v>
      </c>
    </row>
    <row r="21" spans="1:17" ht="17" customHeight="1" thickBot="1" x14ac:dyDescent="0.25">
      <c r="A21" s="418"/>
      <c r="B21" s="478"/>
      <c r="C21" s="479"/>
      <c r="D21" s="479"/>
      <c r="E21" s="480"/>
      <c r="F21" s="431"/>
      <c r="G21" s="432"/>
      <c r="H21" s="483" t="s">
        <v>223</v>
      </c>
      <c r="I21" s="484"/>
      <c r="J21" s="484"/>
      <c r="K21" s="131">
        <v>-3</v>
      </c>
      <c r="L21" s="56" t="s">
        <v>195</v>
      </c>
      <c r="O21" s="58"/>
      <c r="P21" s="53" t="s">
        <v>210</v>
      </c>
      <c r="Q21" s="53">
        <v>21</v>
      </c>
    </row>
    <row r="22" spans="1:17" ht="17" thickBot="1" x14ac:dyDescent="0.25">
      <c r="A22" s="418"/>
      <c r="B22" s="485" t="s">
        <v>464</v>
      </c>
      <c r="C22" s="486"/>
      <c r="D22" s="486"/>
      <c r="E22" s="487"/>
      <c r="F22" s="431"/>
      <c r="G22" s="432"/>
      <c r="H22" s="483" t="s">
        <v>457</v>
      </c>
      <c r="I22" s="484"/>
      <c r="J22" s="484"/>
      <c r="K22" s="131">
        <v>2</v>
      </c>
      <c r="L22" s="56" t="s">
        <v>197</v>
      </c>
      <c r="O22" s="58"/>
      <c r="P22" s="53" t="s">
        <v>215</v>
      </c>
      <c r="Q22" s="53">
        <v>12</v>
      </c>
    </row>
    <row r="23" spans="1:17" ht="17" thickBot="1" x14ac:dyDescent="0.25">
      <c r="A23" s="419"/>
      <c r="B23" s="488"/>
      <c r="C23" s="489"/>
      <c r="D23" s="489"/>
      <c r="E23" s="490"/>
      <c r="F23" s="433"/>
      <c r="G23" s="434"/>
      <c r="H23" s="491" t="s">
        <v>222</v>
      </c>
      <c r="I23" s="492"/>
      <c r="J23" s="492"/>
      <c r="K23" s="130">
        <v>-2</v>
      </c>
      <c r="L23" s="57" t="s">
        <v>199</v>
      </c>
      <c r="O23" s="58"/>
      <c r="P23" s="53" t="s">
        <v>198</v>
      </c>
      <c r="Q23" s="53">
        <v>2</v>
      </c>
    </row>
    <row r="24" spans="1:17" ht="17" customHeight="1" thickBot="1" x14ac:dyDescent="0.25">
      <c r="A24" s="417">
        <v>4</v>
      </c>
      <c r="B24" s="472" t="s">
        <v>483</v>
      </c>
      <c r="C24" s="473"/>
      <c r="D24" s="473"/>
      <c r="E24" s="474"/>
      <c r="F24" s="429">
        <f>SUM(K24:K28)</f>
        <v>-14</v>
      </c>
      <c r="G24" s="430"/>
      <c r="H24" s="481" t="s">
        <v>228</v>
      </c>
      <c r="I24" s="482"/>
      <c r="J24" s="482"/>
      <c r="K24" s="170">
        <v>-9</v>
      </c>
      <c r="L24" s="55" t="s">
        <v>167</v>
      </c>
      <c r="M24" s="180"/>
      <c r="O24" s="58"/>
      <c r="P24" s="53" t="s">
        <v>218</v>
      </c>
      <c r="Q24" s="53">
        <v>10</v>
      </c>
    </row>
    <row r="25" spans="1:17" ht="17" customHeight="1" thickBot="1" x14ac:dyDescent="0.25">
      <c r="A25" s="418"/>
      <c r="B25" s="475"/>
      <c r="C25" s="476"/>
      <c r="D25" s="476"/>
      <c r="E25" s="477"/>
      <c r="F25" s="431"/>
      <c r="G25" s="432"/>
      <c r="H25" s="508" t="s">
        <v>359</v>
      </c>
      <c r="I25" s="509"/>
      <c r="J25" s="509"/>
      <c r="K25" s="170">
        <v>-5</v>
      </c>
      <c r="L25" s="56" t="s">
        <v>193</v>
      </c>
      <c r="O25" s="58"/>
      <c r="P25" s="53" t="s">
        <v>219</v>
      </c>
      <c r="Q25" s="53">
        <v>9</v>
      </c>
    </row>
    <row r="26" spans="1:17" ht="17" customHeight="1" thickBot="1" x14ac:dyDescent="0.25">
      <c r="A26" s="418"/>
      <c r="B26" s="505"/>
      <c r="C26" s="506"/>
      <c r="D26" s="506"/>
      <c r="E26" s="507"/>
      <c r="F26" s="431"/>
      <c r="G26" s="432"/>
      <c r="H26" s="508" t="s">
        <v>237</v>
      </c>
      <c r="I26" s="509"/>
      <c r="J26" s="509"/>
      <c r="K26" s="170">
        <v>0</v>
      </c>
      <c r="L26" s="56" t="s">
        <v>195</v>
      </c>
      <c r="O26" s="58"/>
      <c r="P26" s="53" t="s">
        <v>191</v>
      </c>
      <c r="Q26" s="53">
        <v>1</v>
      </c>
    </row>
    <row r="27" spans="1:17" ht="17" thickBot="1" x14ac:dyDescent="0.25">
      <c r="A27" s="418"/>
      <c r="B27" s="510" t="s">
        <v>396</v>
      </c>
      <c r="C27" s="511"/>
      <c r="D27" s="511"/>
      <c r="E27" s="512"/>
      <c r="F27" s="431"/>
      <c r="G27" s="432"/>
      <c r="H27" s="508" t="s">
        <v>462</v>
      </c>
      <c r="I27" s="509"/>
      <c r="J27" s="509"/>
      <c r="K27" s="170">
        <v>2</v>
      </c>
      <c r="L27" s="56" t="s">
        <v>197</v>
      </c>
      <c r="O27" s="58"/>
      <c r="P27" s="53" t="s">
        <v>221</v>
      </c>
      <c r="Q27" s="53">
        <v>9</v>
      </c>
    </row>
    <row r="28" spans="1:17" ht="17" thickBot="1" x14ac:dyDescent="0.25">
      <c r="A28" s="419"/>
      <c r="B28" s="488"/>
      <c r="C28" s="489"/>
      <c r="D28" s="489"/>
      <c r="E28" s="490"/>
      <c r="F28" s="433"/>
      <c r="G28" s="434"/>
      <c r="H28" s="513" t="s">
        <v>222</v>
      </c>
      <c r="I28" s="514"/>
      <c r="J28" s="514"/>
      <c r="K28" s="169">
        <v>-2</v>
      </c>
      <c r="L28" s="57" t="s">
        <v>199</v>
      </c>
      <c r="O28" s="58"/>
      <c r="P28" s="53" t="s">
        <v>223</v>
      </c>
      <c r="Q28" s="53">
        <v>5</v>
      </c>
    </row>
    <row r="29" spans="1:17" ht="17" customHeight="1" thickBot="1" x14ac:dyDescent="0.25">
      <c r="A29" s="417">
        <v>5</v>
      </c>
      <c r="B29" s="472" t="s">
        <v>376</v>
      </c>
      <c r="C29" s="473"/>
      <c r="D29" s="473"/>
      <c r="E29" s="474"/>
      <c r="F29" s="429">
        <f>SUM(K29:K33)</f>
        <v>-12</v>
      </c>
      <c r="G29" s="430"/>
      <c r="H29" s="481" t="s">
        <v>192</v>
      </c>
      <c r="I29" s="482"/>
      <c r="J29" s="482"/>
      <c r="K29" s="168">
        <v>-7</v>
      </c>
      <c r="L29" s="55" t="s">
        <v>167</v>
      </c>
      <c r="M29" s="180"/>
      <c r="P29" s="53" t="s">
        <v>206</v>
      </c>
      <c r="Q29" s="53">
        <v>52</v>
      </c>
    </row>
    <row r="30" spans="1:17" ht="17" customHeight="1" thickBot="1" x14ac:dyDescent="0.25">
      <c r="A30" s="418"/>
      <c r="B30" s="475"/>
      <c r="C30" s="476"/>
      <c r="D30" s="476"/>
      <c r="E30" s="477"/>
      <c r="F30" s="431"/>
      <c r="G30" s="432"/>
      <c r="H30" s="508" t="s">
        <v>196</v>
      </c>
      <c r="I30" s="509"/>
      <c r="J30" s="509"/>
      <c r="K30" s="168">
        <v>-2</v>
      </c>
      <c r="L30" s="56" t="s">
        <v>193</v>
      </c>
      <c r="P30" s="53" t="s">
        <v>224</v>
      </c>
      <c r="Q30" s="53">
        <v>13</v>
      </c>
    </row>
    <row r="31" spans="1:17" ht="17" customHeight="1" thickBot="1" x14ac:dyDescent="0.25">
      <c r="A31" s="418"/>
      <c r="B31" s="505"/>
      <c r="C31" s="506"/>
      <c r="D31" s="506"/>
      <c r="E31" s="507"/>
      <c r="F31" s="431"/>
      <c r="G31" s="432"/>
      <c r="H31" s="508" t="s">
        <v>221</v>
      </c>
      <c r="I31" s="509"/>
      <c r="J31" s="509"/>
      <c r="K31" s="168">
        <v>-3</v>
      </c>
      <c r="L31" s="56" t="s">
        <v>195</v>
      </c>
      <c r="P31" s="53" t="s">
        <v>225</v>
      </c>
      <c r="Q31" s="53">
        <v>1</v>
      </c>
    </row>
    <row r="32" spans="1:17" ht="17" thickBot="1" x14ac:dyDescent="0.25">
      <c r="A32" s="418"/>
      <c r="B32" s="510" t="s">
        <v>359</v>
      </c>
      <c r="C32" s="511"/>
      <c r="D32" s="511"/>
      <c r="E32" s="512"/>
      <c r="F32" s="431"/>
      <c r="G32" s="432"/>
      <c r="H32" s="508" t="s">
        <v>462</v>
      </c>
      <c r="I32" s="509"/>
      <c r="J32" s="509"/>
      <c r="K32" s="168">
        <v>2</v>
      </c>
      <c r="L32" s="56" t="s">
        <v>197</v>
      </c>
      <c r="P32" s="53" t="s">
        <v>194</v>
      </c>
      <c r="Q32" s="53">
        <v>-1</v>
      </c>
    </row>
    <row r="33" spans="1:17" ht="17" thickBot="1" x14ac:dyDescent="0.25">
      <c r="A33" s="419"/>
      <c r="B33" s="488"/>
      <c r="C33" s="489"/>
      <c r="D33" s="489"/>
      <c r="E33" s="490"/>
      <c r="F33" s="433"/>
      <c r="G33" s="434"/>
      <c r="H33" s="513" t="s">
        <v>222</v>
      </c>
      <c r="I33" s="514"/>
      <c r="J33" s="514"/>
      <c r="K33" s="167">
        <v>-2</v>
      </c>
      <c r="L33" s="57" t="s">
        <v>199</v>
      </c>
      <c r="O33" s="58"/>
      <c r="P33" s="53" t="s">
        <v>226</v>
      </c>
      <c r="Q33" s="53">
        <v>3</v>
      </c>
    </row>
    <row r="34" spans="1:17" ht="17" customHeight="1" thickBot="1" x14ac:dyDescent="0.25">
      <c r="A34" s="417">
        <v>6</v>
      </c>
      <c r="B34" s="472" t="s">
        <v>407</v>
      </c>
      <c r="C34" s="473"/>
      <c r="D34" s="473"/>
      <c r="E34" s="474"/>
      <c r="F34" s="429">
        <f>SUM(K34:K38)</f>
        <v>-12</v>
      </c>
      <c r="G34" s="430"/>
      <c r="H34" s="481" t="s">
        <v>228</v>
      </c>
      <c r="I34" s="482"/>
      <c r="J34" s="482"/>
      <c r="K34" s="143">
        <v>-9</v>
      </c>
      <c r="L34" s="55" t="s">
        <v>167</v>
      </c>
      <c r="M34" s="180"/>
      <c r="O34" s="58"/>
      <c r="P34" s="53" t="s">
        <v>228</v>
      </c>
      <c r="Q34" s="53">
        <v>2</v>
      </c>
    </row>
    <row r="35" spans="1:17" ht="17" customHeight="1" thickBot="1" x14ac:dyDescent="0.25">
      <c r="A35" s="418"/>
      <c r="B35" s="475"/>
      <c r="C35" s="476"/>
      <c r="D35" s="476"/>
      <c r="E35" s="477"/>
      <c r="F35" s="431"/>
      <c r="G35" s="432"/>
      <c r="H35" s="483" t="s">
        <v>357</v>
      </c>
      <c r="I35" s="484"/>
      <c r="J35" s="484"/>
      <c r="K35" s="143">
        <v>-1</v>
      </c>
      <c r="L35" s="56" t="s">
        <v>193</v>
      </c>
      <c r="O35" s="58"/>
      <c r="P35" s="53" t="s">
        <v>230</v>
      </c>
      <c r="Q35" s="53">
        <v>11</v>
      </c>
    </row>
    <row r="36" spans="1:17" ht="17" customHeight="1" thickBot="1" x14ac:dyDescent="0.25">
      <c r="A36" s="418"/>
      <c r="B36" s="478"/>
      <c r="C36" s="479"/>
      <c r="D36" s="479"/>
      <c r="E36" s="480"/>
      <c r="F36" s="431"/>
      <c r="G36" s="432"/>
      <c r="H36" s="483" t="s">
        <v>458</v>
      </c>
      <c r="I36" s="484"/>
      <c r="J36" s="484"/>
      <c r="K36" s="143">
        <v>-3</v>
      </c>
      <c r="L36" s="56" t="s">
        <v>195</v>
      </c>
      <c r="O36" s="58"/>
      <c r="P36" s="53" t="s">
        <v>231</v>
      </c>
      <c r="Q36" s="53">
        <v>2</v>
      </c>
    </row>
    <row r="37" spans="1:17" ht="17" thickBot="1" x14ac:dyDescent="0.25">
      <c r="A37" s="418"/>
      <c r="B37" s="485" t="s">
        <v>408</v>
      </c>
      <c r="C37" s="486"/>
      <c r="D37" s="486"/>
      <c r="E37" s="487"/>
      <c r="F37" s="431"/>
      <c r="G37" s="432"/>
      <c r="H37" s="483" t="s">
        <v>408</v>
      </c>
      <c r="I37" s="484"/>
      <c r="J37" s="484"/>
      <c r="K37" s="143">
        <v>3</v>
      </c>
      <c r="L37" s="56" t="s">
        <v>197</v>
      </c>
      <c r="O37" s="58"/>
      <c r="P37" s="53" t="s">
        <v>227</v>
      </c>
      <c r="Q37" s="53">
        <v>4</v>
      </c>
    </row>
    <row r="38" spans="1:17" ht="17" thickBot="1" x14ac:dyDescent="0.25">
      <c r="A38" s="419"/>
      <c r="B38" s="488"/>
      <c r="C38" s="489"/>
      <c r="D38" s="489"/>
      <c r="E38" s="490"/>
      <c r="F38" s="433"/>
      <c r="G38" s="434"/>
      <c r="H38" s="491" t="s">
        <v>222</v>
      </c>
      <c r="I38" s="492"/>
      <c r="J38" s="492"/>
      <c r="K38" s="142">
        <v>-2</v>
      </c>
      <c r="L38" s="57" t="s">
        <v>199</v>
      </c>
      <c r="O38" s="58"/>
      <c r="P38" s="53" t="s">
        <v>232</v>
      </c>
      <c r="Q38" s="53">
        <v>5</v>
      </c>
    </row>
    <row r="39" spans="1:17" ht="17" customHeight="1" thickBot="1" x14ac:dyDescent="0.25">
      <c r="A39" s="417">
        <v>7</v>
      </c>
      <c r="B39" s="472" t="s">
        <v>389</v>
      </c>
      <c r="C39" s="473"/>
      <c r="D39" s="473"/>
      <c r="E39" s="474"/>
      <c r="F39" s="429">
        <f>SUM(K39:K43)</f>
        <v>-12</v>
      </c>
      <c r="G39" s="430"/>
      <c r="H39" s="481" t="s">
        <v>192</v>
      </c>
      <c r="I39" s="482"/>
      <c r="J39" s="482"/>
      <c r="K39" s="129">
        <v>-7</v>
      </c>
      <c r="L39" s="55" t="s">
        <v>167</v>
      </c>
      <c r="M39" s="180"/>
      <c r="O39" s="58"/>
      <c r="P39" s="53" t="s">
        <v>233</v>
      </c>
      <c r="Q39" s="53">
        <v>16</v>
      </c>
    </row>
    <row r="40" spans="1:17" ht="17" customHeight="1" thickBot="1" x14ac:dyDescent="0.25">
      <c r="A40" s="418"/>
      <c r="B40" s="475"/>
      <c r="C40" s="476"/>
      <c r="D40" s="476"/>
      <c r="E40" s="477"/>
      <c r="F40" s="431"/>
      <c r="G40" s="432"/>
      <c r="H40" s="483" t="s">
        <v>196</v>
      </c>
      <c r="I40" s="484"/>
      <c r="J40" s="484"/>
      <c r="K40" s="129">
        <v>-2</v>
      </c>
      <c r="L40" s="56" t="s">
        <v>193</v>
      </c>
      <c r="O40" s="58"/>
      <c r="P40" s="53" t="s">
        <v>234</v>
      </c>
      <c r="Q40" s="53">
        <v>16</v>
      </c>
    </row>
    <row r="41" spans="1:17" ht="17" customHeight="1" thickBot="1" x14ac:dyDescent="0.25">
      <c r="A41" s="418"/>
      <c r="B41" s="478"/>
      <c r="C41" s="479"/>
      <c r="D41" s="479"/>
      <c r="E41" s="480"/>
      <c r="F41" s="431"/>
      <c r="G41" s="432"/>
      <c r="H41" s="483" t="s">
        <v>221</v>
      </c>
      <c r="I41" s="484"/>
      <c r="J41" s="484"/>
      <c r="K41" s="129">
        <v>-3</v>
      </c>
      <c r="L41" s="56" t="s">
        <v>195</v>
      </c>
      <c r="O41" s="58"/>
      <c r="P41" s="53" t="s">
        <v>236</v>
      </c>
      <c r="Q41" s="53">
        <v>12</v>
      </c>
    </row>
    <row r="42" spans="1:17" ht="17" thickBot="1" x14ac:dyDescent="0.25">
      <c r="A42" s="418"/>
      <c r="B42" s="485" t="s">
        <v>463</v>
      </c>
      <c r="C42" s="486"/>
      <c r="D42" s="486"/>
      <c r="E42" s="487"/>
      <c r="F42" s="431"/>
      <c r="G42" s="432"/>
      <c r="H42" s="483" t="s">
        <v>462</v>
      </c>
      <c r="I42" s="484"/>
      <c r="J42" s="484"/>
      <c r="K42" s="129">
        <v>2</v>
      </c>
      <c r="L42" s="56" t="s">
        <v>197</v>
      </c>
      <c r="O42" s="58"/>
      <c r="P42" s="53" t="s">
        <v>237</v>
      </c>
      <c r="Q42" s="53">
        <v>10</v>
      </c>
    </row>
    <row r="43" spans="1:17" ht="17" thickBot="1" x14ac:dyDescent="0.25">
      <c r="A43" s="419"/>
      <c r="B43" s="488"/>
      <c r="C43" s="489"/>
      <c r="D43" s="489"/>
      <c r="E43" s="490"/>
      <c r="F43" s="433"/>
      <c r="G43" s="434"/>
      <c r="H43" s="491" t="s">
        <v>222</v>
      </c>
      <c r="I43" s="492"/>
      <c r="J43" s="492"/>
      <c r="K43" s="128">
        <v>-2</v>
      </c>
      <c r="L43" s="57" t="s">
        <v>199</v>
      </c>
      <c r="O43" s="58"/>
      <c r="P43" s="53" t="s">
        <v>238</v>
      </c>
      <c r="Q43" s="53">
        <v>14</v>
      </c>
    </row>
    <row r="44" spans="1:17" ht="17" customHeight="1" thickBot="1" x14ac:dyDescent="0.25">
      <c r="A44" s="417">
        <v>8</v>
      </c>
      <c r="B44" s="472" t="s">
        <v>379</v>
      </c>
      <c r="C44" s="473"/>
      <c r="D44" s="473"/>
      <c r="E44" s="474"/>
      <c r="F44" s="429">
        <f>SUM(K44:K48)</f>
        <v>-11</v>
      </c>
      <c r="G44" s="430"/>
      <c r="H44" s="481" t="s">
        <v>228</v>
      </c>
      <c r="I44" s="482"/>
      <c r="J44" s="482"/>
      <c r="K44" s="137">
        <v>-9</v>
      </c>
      <c r="L44" s="55" t="s">
        <v>167</v>
      </c>
      <c r="M44" s="180"/>
      <c r="P44" s="53" t="s">
        <v>217</v>
      </c>
      <c r="Q44" s="53">
        <v>9</v>
      </c>
    </row>
    <row r="45" spans="1:17" ht="17" customHeight="1" thickBot="1" x14ac:dyDescent="0.25">
      <c r="A45" s="418"/>
      <c r="B45" s="475"/>
      <c r="C45" s="476"/>
      <c r="D45" s="476"/>
      <c r="E45" s="477"/>
      <c r="F45" s="431"/>
      <c r="G45" s="432"/>
      <c r="H45" s="483" t="s">
        <v>357</v>
      </c>
      <c r="I45" s="484"/>
      <c r="J45" s="484"/>
      <c r="K45" s="137">
        <v>-1</v>
      </c>
      <c r="L45" s="56" t="s">
        <v>193</v>
      </c>
      <c r="P45" s="53" t="s">
        <v>239</v>
      </c>
      <c r="Q45" s="53">
        <v>30</v>
      </c>
    </row>
    <row r="46" spans="1:17" ht="17" customHeight="1" thickBot="1" x14ac:dyDescent="0.25">
      <c r="A46" s="418"/>
      <c r="B46" s="478"/>
      <c r="C46" s="479"/>
      <c r="D46" s="479"/>
      <c r="E46" s="480"/>
      <c r="F46" s="431"/>
      <c r="G46" s="432"/>
      <c r="H46" s="483" t="s">
        <v>458</v>
      </c>
      <c r="I46" s="484"/>
      <c r="J46" s="484"/>
      <c r="K46" s="137">
        <v>-3</v>
      </c>
      <c r="L46" s="56" t="s">
        <v>195</v>
      </c>
      <c r="P46" s="53" t="s">
        <v>192</v>
      </c>
      <c r="Q46" s="53">
        <v>8</v>
      </c>
    </row>
    <row r="47" spans="1:17" ht="17" thickBot="1" x14ac:dyDescent="0.25">
      <c r="A47" s="418"/>
      <c r="B47" s="485" t="s">
        <v>357</v>
      </c>
      <c r="C47" s="486"/>
      <c r="D47" s="486"/>
      <c r="E47" s="487"/>
      <c r="F47" s="431"/>
      <c r="G47" s="432"/>
      <c r="H47" s="483" t="s">
        <v>440</v>
      </c>
      <c r="I47" s="484"/>
      <c r="J47" s="484"/>
      <c r="K47" s="137">
        <v>4</v>
      </c>
      <c r="L47" s="56" t="s">
        <v>197</v>
      </c>
      <c r="P47" s="53" t="s">
        <v>240</v>
      </c>
      <c r="Q47" s="53">
        <v>5</v>
      </c>
    </row>
    <row r="48" spans="1:17" ht="17" thickBot="1" x14ac:dyDescent="0.25">
      <c r="A48" s="419"/>
      <c r="B48" s="488"/>
      <c r="C48" s="489"/>
      <c r="D48" s="489"/>
      <c r="E48" s="490"/>
      <c r="F48" s="433"/>
      <c r="G48" s="434"/>
      <c r="H48" s="491" t="s">
        <v>222</v>
      </c>
      <c r="I48" s="492"/>
      <c r="J48" s="492"/>
      <c r="K48" s="136">
        <v>-2</v>
      </c>
      <c r="L48" s="57" t="s">
        <v>199</v>
      </c>
      <c r="O48" s="58"/>
      <c r="P48" s="53" t="s">
        <v>241</v>
      </c>
      <c r="Q48" s="53">
        <v>7</v>
      </c>
    </row>
    <row r="49" spans="1:17" ht="16" customHeight="1" thickBot="1" x14ac:dyDescent="0.25">
      <c r="A49" s="417">
        <v>9</v>
      </c>
      <c r="B49" s="472" t="s">
        <v>480</v>
      </c>
      <c r="C49" s="473"/>
      <c r="D49" s="473"/>
      <c r="E49" s="474"/>
      <c r="F49" s="429">
        <f>SUM(K49:K53)</f>
        <v>-11</v>
      </c>
      <c r="G49" s="430"/>
      <c r="H49" s="481" t="s">
        <v>228</v>
      </c>
      <c r="I49" s="482"/>
      <c r="J49" s="482"/>
      <c r="K49" s="166">
        <v>-9</v>
      </c>
      <c r="L49" s="55" t="s">
        <v>167</v>
      </c>
      <c r="M49" s="180"/>
      <c r="O49" s="58"/>
      <c r="P49" s="53" t="s">
        <v>229</v>
      </c>
      <c r="Q49" s="53">
        <v>12</v>
      </c>
    </row>
    <row r="50" spans="1:17" ht="16" customHeight="1" thickBot="1" x14ac:dyDescent="0.25">
      <c r="A50" s="418"/>
      <c r="B50" s="475"/>
      <c r="C50" s="476"/>
      <c r="D50" s="476"/>
      <c r="E50" s="477"/>
      <c r="F50" s="431"/>
      <c r="G50" s="432"/>
      <c r="H50" s="508" t="s">
        <v>433</v>
      </c>
      <c r="I50" s="509"/>
      <c r="J50" s="509"/>
      <c r="K50" s="166">
        <v>1</v>
      </c>
      <c r="L50" s="56" t="s">
        <v>193</v>
      </c>
      <c r="O50" s="58"/>
      <c r="P50" s="53" t="s">
        <v>216</v>
      </c>
      <c r="Q50" s="53">
        <v>12</v>
      </c>
    </row>
    <row r="51" spans="1:17" ht="16" customHeight="1" thickBot="1" x14ac:dyDescent="0.25">
      <c r="A51" s="418"/>
      <c r="B51" s="505"/>
      <c r="C51" s="506"/>
      <c r="D51" s="506"/>
      <c r="E51" s="507"/>
      <c r="F51" s="431"/>
      <c r="G51" s="432"/>
      <c r="H51" s="508" t="s">
        <v>223</v>
      </c>
      <c r="I51" s="509"/>
      <c r="J51" s="509"/>
      <c r="K51" s="166">
        <v>-3</v>
      </c>
      <c r="L51" s="56" t="s">
        <v>195</v>
      </c>
      <c r="O51" s="58"/>
      <c r="P51" s="53" t="s">
        <v>242</v>
      </c>
      <c r="Q51" s="53">
        <v>12</v>
      </c>
    </row>
    <row r="52" spans="1:17" ht="17" thickBot="1" x14ac:dyDescent="0.25">
      <c r="A52" s="418"/>
      <c r="B52" s="510" t="s">
        <v>481</v>
      </c>
      <c r="C52" s="511"/>
      <c r="D52" s="511"/>
      <c r="E52" s="512"/>
      <c r="F52" s="431"/>
      <c r="G52" s="432"/>
      <c r="H52" s="508" t="s">
        <v>457</v>
      </c>
      <c r="I52" s="509"/>
      <c r="J52" s="509"/>
      <c r="K52" s="166">
        <v>2</v>
      </c>
      <c r="L52" s="56" t="s">
        <v>197</v>
      </c>
      <c r="O52" s="58"/>
      <c r="P52" s="53" t="s">
        <v>235</v>
      </c>
      <c r="Q52" s="53">
        <v>6</v>
      </c>
    </row>
    <row r="53" spans="1:17" ht="17" thickBot="1" x14ac:dyDescent="0.25">
      <c r="A53" s="419"/>
      <c r="B53" s="488"/>
      <c r="C53" s="489"/>
      <c r="D53" s="489"/>
      <c r="E53" s="490"/>
      <c r="F53" s="433"/>
      <c r="G53" s="434"/>
      <c r="H53" s="513" t="s">
        <v>222</v>
      </c>
      <c r="I53" s="514"/>
      <c r="J53" s="514"/>
      <c r="K53" s="165">
        <v>-2</v>
      </c>
      <c r="L53" s="57" t="s">
        <v>199</v>
      </c>
      <c r="O53" s="58"/>
      <c r="P53" s="53" t="s">
        <v>196</v>
      </c>
      <c r="Q53" s="53">
        <v>4</v>
      </c>
    </row>
    <row r="54" spans="1:17" ht="17" customHeight="1" thickBot="1" x14ac:dyDescent="0.25">
      <c r="A54" s="417">
        <v>10</v>
      </c>
      <c r="B54" s="472" t="s">
        <v>478</v>
      </c>
      <c r="C54" s="473"/>
      <c r="D54" s="473"/>
      <c r="E54" s="474"/>
      <c r="F54" s="429">
        <f>SUM(K54:K58)</f>
        <v>-10</v>
      </c>
      <c r="G54" s="430"/>
      <c r="H54" s="481" t="s">
        <v>227</v>
      </c>
      <c r="I54" s="482"/>
      <c r="J54" s="482"/>
      <c r="K54" s="164">
        <v>-6</v>
      </c>
      <c r="L54" s="55" t="s">
        <v>167</v>
      </c>
      <c r="M54" s="180"/>
    </row>
    <row r="55" spans="1:17" ht="17" customHeight="1" thickBot="1" x14ac:dyDescent="0.25">
      <c r="A55" s="418"/>
      <c r="B55" s="475"/>
      <c r="C55" s="476"/>
      <c r="D55" s="476"/>
      <c r="E55" s="477"/>
      <c r="F55" s="431"/>
      <c r="G55" s="432"/>
      <c r="H55" s="508" t="s">
        <v>357</v>
      </c>
      <c r="I55" s="509"/>
      <c r="J55" s="509"/>
      <c r="K55" s="164">
        <v>-1</v>
      </c>
      <c r="L55" s="56" t="s">
        <v>193</v>
      </c>
    </row>
    <row r="56" spans="1:17" ht="17" customHeight="1" thickBot="1" x14ac:dyDescent="0.25">
      <c r="A56" s="418"/>
      <c r="B56" s="505"/>
      <c r="C56" s="506"/>
      <c r="D56" s="506"/>
      <c r="E56" s="507"/>
      <c r="F56" s="431"/>
      <c r="G56" s="432"/>
      <c r="H56" s="508" t="s">
        <v>223</v>
      </c>
      <c r="I56" s="509"/>
      <c r="J56" s="509"/>
      <c r="K56" s="164">
        <v>-3</v>
      </c>
      <c r="L56" s="56" t="s">
        <v>195</v>
      </c>
    </row>
    <row r="57" spans="1:17" ht="17" thickBot="1" x14ac:dyDescent="0.25">
      <c r="A57" s="418"/>
      <c r="B57" s="510" t="s">
        <v>479</v>
      </c>
      <c r="C57" s="511"/>
      <c r="D57" s="511"/>
      <c r="E57" s="512"/>
      <c r="F57" s="431"/>
      <c r="G57" s="432"/>
      <c r="H57" s="508" t="s">
        <v>469</v>
      </c>
      <c r="I57" s="509"/>
      <c r="J57" s="509"/>
      <c r="K57" s="164">
        <v>2</v>
      </c>
      <c r="L57" s="56" t="s">
        <v>197</v>
      </c>
    </row>
    <row r="58" spans="1:17" ht="17" thickBot="1" x14ac:dyDescent="0.25">
      <c r="A58" s="419"/>
      <c r="B58" s="488"/>
      <c r="C58" s="489"/>
      <c r="D58" s="489"/>
      <c r="E58" s="490"/>
      <c r="F58" s="433"/>
      <c r="G58" s="434"/>
      <c r="H58" s="513" t="s">
        <v>222</v>
      </c>
      <c r="I58" s="514"/>
      <c r="J58" s="514"/>
      <c r="K58" s="163">
        <v>-2</v>
      </c>
      <c r="L58" s="57" t="s">
        <v>199</v>
      </c>
    </row>
    <row r="59" spans="1:17" ht="17" customHeight="1" thickBot="1" x14ac:dyDescent="0.25">
      <c r="A59" s="417">
        <v>11</v>
      </c>
      <c r="B59" s="472" t="s">
        <v>373</v>
      </c>
      <c r="C59" s="473"/>
      <c r="D59" s="473"/>
      <c r="E59" s="474"/>
      <c r="F59" s="429">
        <f>SUM(K59:K63)</f>
        <v>-10</v>
      </c>
      <c r="G59" s="430"/>
      <c r="H59" s="481" t="s">
        <v>228</v>
      </c>
      <c r="I59" s="482"/>
      <c r="J59" s="482"/>
      <c r="K59" s="127">
        <v>-9</v>
      </c>
      <c r="L59" s="55" t="s">
        <v>167</v>
      </c>
      <c r="M59" s="180"/>
      <c r="O59" s="58"/>
      <c r="P59" s="58"/>
      <c r="Q59" s="58"/>
    </row>
    <row r="60" spans="1:17" ht="17" customHeight="1" thickBot="1" x14ac:dyDescent="0.25">
      <c r="A60" s="418"/>
      <c r="B60" s="475"/>
      <c r="C60" s="476"/>
      <c r="D60" s="476"/>
      <c r="E60" s="477"/>
      <c r="F60" s="431"/>
      <c r="G60" s="432"/>
      <c r="H60" s="483" t="s">
        <v>196</v>
      </c>
      <c r="I60" s="484"/>
      <c r="J60" s="484"/>
      <c r="K60" s="127">
        <v>-2</v>
      </c>
      <c r="L60" s="56" t="s">
        <v>193</v>
      </c>
      <c r="O60" s="58"/>
      <c r="P60" s="58"/>
      <c r="Q60" s="58"/>
    </row>
    <row r="61" spans="1:17" ht="17" customHeight="1" thickBot="1" x14ac:dyDescent="0.25">
      <c r="A61" s="418"/>
      <c r="B61" s="478"/>
      <c r="C61" s="479"/>
      <c r="D61" s="479"/>
      <c r="E61" s="480"/>
      <c r="F61" s="431"/>
      <c r="G61" s="432"/>
      <c r="H61" s="483" t="s">
        <v>223</v>
      </c>
      <c r="I61" s="484"/>
      <c r="J61" s="484"/>
      <c r="K61" s="127">
        <v>-3</v>
      </c>
      <c r="L61" s="56" t="s">
        <v>195</v>
      </c>
      <c r="O61" s="58"/>
      <c r="P61" s="59"/>
      <c r="Q61" s="59"/>
    </row>
    <row r="62" spans="1:17" ht="17" thickBot="1" x14ac:dyDescent="0.25">
      <c r="A62" s="418"/>
      <c r="B62" s="485" t="s">
        <v>225</v>
      </c>
      <c r="C62" s="486"/>
      <c r="D62" s="486"/>
      <c r="E62" s="487"/>
      <c r="F62" s="431"/>
      <c r="G62" s="432"/>
      <c r="H62" s="483" t="s">
        <v>436</v>
      </c>
      <c r="I62" s="484"/>
      <c r="J62" s="484"/>
      <c r="K62" s="127">
        <v>6</v>
      </c>
      <c r="L62" s="56" t="s">
        <v>197</v>
      </c>
      <c r="O62" s="58"/>
      <c r="P62" s="59"/>
      <c r="Q62" s="59"/>
    </row>
    <row r="63" spans="1:17" ht="17" thickBot="1" x14ac:dyDescent="0.25">
      <c r="A63" s="419"/>
      <c r="B63" s="488"/>
      <c r="C63" s="489"/>
      <c r="D63" s="489"/>
      <c r="E63" s="490"/>
      <c r="F63" s="433"/>
      <c r="G63" s="434"/>
      <c r="H63" s="491" t="s">
        <v>222</v>
      </c>
      <c r="I63" s="492"/>
      <c r="J63" s="492"/>
      <c r="K63" s="126">
        <v>-2</v>
      </c>
      <c r="L63" s="57" t="s">
        <v>199</v>
      </c>
      <c r="O63" s="58"/>
      <c r="P63" s="59"/>
      <c r="Q63" s="59"/>
    </row>
    <row r="64" spans="1:17" ht="17" customHeight="1" thickBot="1" x14ac:dyDescent="0.25">
      <c r="A64" s="417">
        <v>12</v>
      </c>
      <c r="B64" s="472" t="s">
        <v>380</v>
      </c>
      <c r="C64" s="473"/>
      <c r="D64" s="473"/>
      <c r="E64" s="474"/>
      <c r="F64" s="429">
        <f>SUM(K64:K68)</f>
        <v>-9</v>
      </c>
      <c r="G64" s="430"/>
      <c r="H64" s="481" t="s">
        <v>228</v>
      </c>
      <c r="I64" s="482"/>
      <c r="J64" s="482"/>
      <c r="K64" s="133">
        <v>-9</v>
      </c>
      <c r="L64" s="55" t="s">
        <v>167</v>
      </c>
      <c r="M64" s="180"/>
    </row>
    <row r="65" spans="1:17" ht="17" customHeight="1" thickBot="1" x14ac:dyDescent="0.25">
      <c r="A65" s="418"/>
      <c r="B65" s="475"/>
      <c r="C65" s="476"/>
      <c r="D65" s="476"/>
      <c r="E65" s="477"/>
      <c r="F65" s="431"/>
      <c r="G65" s="432"/>
      <c r="H65" s="483" t="s">
        <v>196</v>
      </c>
      <c r="I65" s="484"/>
      <c r="J65" s="484"/>
      <c r="K65" s="133">
        <v>-2</v>
      </c>
      <c r="L65" s="56" t="s">
        <v>193</v>
      </c>
    </row>
    <row r="66" spans="1:17" ht="17" customHeight="1" thickBot="1" x14ac:dyDescent="0.25">
      <c r="A66" s="418"/>
      <c r="B66" s="478"/>
      <c r="C66" s="479"/>
      <c r="D66" s="479"/>
      <c r="E66" s="480"/>
      <c r="F66" s="431"/>
      <c r="G66" s="432"/>
      <c r="H66" s="483" t="s">
        <v>237</v>
      </c>
      <c r="I66" s="484"/>
      <c r="J66" s="484"/>
      <c r="K66" s="133">
        <v>0</v>
      </c>
      <c r="L66" s="56" t="s">
        <v>195</v>
      </c>
    </row>
    <row r="67" spans="1:17" ht="17" thickBot="1" x14ac:dyDescent="0.25">
      <c r="A67" s="418"/>
      <c r="B67" s="485" t="s">
        <v>381</v>
      </c>
      <c r="C67" s="486"/>
      <c r="D67" s="486"/>
      <c r="E67" s="487"/>
      <c r="F67" s="431"/>
      <c r="G67" s="432"/>
      <c r="H67" s="483" t="s">
        <v>465</v>
      </c>
      <c r="I67" s="484"/>
      <c r="J67" s="484"/>
      <c r="K67" s="133">
        <v>1</v>
      </c>
      <c r="L67" s="56" t="s">
        <v>197</v>
      </c>
    </row>
    <row r="68" spans="1:17" ht="17" thickBot="1" x14ac:dyDescent="0.25">
      <c r="A68" s="419"/>
      <c r="B68" s="488"/>
      <c r="C68" s="489"/>
      <c r="D68" s="489"/>
      <c r="E68" s="490"/>
      <c r="F68" s="433"/>
      <c r="G68" s="434"/>
      <c r="H68" s="491" t="s">
        <v>216</v>
      </c>
      <c r="I68" s="492"/>
      <c r="J68" s="492"/>
      <c r="K68" s="132">
        <v>1</v>
      </c>
      <c r="L68" s="57" t="s">
        <v>199</v>
      </c>
      <c r="O68" s="58"/>
      <c r="P68" s="58"/>
      <c r="Q68" s="58"/>
    </row>
    <row r="69" spans="1:17" ht="17" customHeight="1" thickBot="1" x14ac:dyDescent="0.25">
      <c r="A69" s="417">
        <v>13</v>
      </c>
      <c r="B69" s="472" t="s">
        <v>368</v>
      </c>
      <c r="C69" s="473"/>
      <c r="D69" s="473"/>
      <c r="E69" s="474"/>
      <c r="F69" s="429">
        <f>SUM(K69:K73)</f>
        <v>-9</v>
      </c>
      <c r="G69" s="430"/>
      <c r="H69" s="481" t="s">
        <v>228</v>
      </c>
      <c r="I69" s="482"/>
      <c r="J69" s="482"/>
      <c r="K69" s="148">
        <v>-9</v>
      </c>
      <c r="L69" s="55" t="s">
        <v>167</v>
      </c>
      <c r="M69" s="180"/>
      <c r="O69" s="58"/>
      <c r="P69" s="59"/>
      <c r="Q69" s="59"/>
    </row>
    <row r="70" spans="1:17" ht="17" customHeight="1" thickBot="1" x14ac:dyDescent="0.25">
      <c r="A70" s="418"/>
      <c r="B70" s="475"/>
      <c r="C70" s="476"/>
      <c r="D70" s="476"/>
      <c r="E70" s="477"/>
      <c r="F70" s="431"/>
      <c r="G70" s="432"/>
      <c r="H70" s="483" t="s">
        <v>196</v>
      </c>
      <c r="I70" s="484"/>
      <c r="J70" s="484"/>
      <c r="K70" s="148">
        <v>-2</v>
      </c>
      <c r="L70" s="56" t="s">
        <v>193</v>
      </c>
      <c r="O70" s="58"/>
      <c r="P70" s="59"/>
      <c r="Q70" s="58"/>
    </row>
    <row r="71" spans="1:17" ht="17" customHeight="1" thickBot="1" x14ac:dyDescent="0.25">
      <c r="A71" s="418"/>
      <c r="B71" s="478"/>
      <c r="C71" s="479"/>
      <c r="D71" s="479"/>
      <c r="E71" s="480"/>
      <c r="F71" s="431"/>
      <c r="G71" s="432"/>
      <c r="H71" s="483" t="s">
        <v>458</v>
      </c>
      <c r="I71" s="484"/>
      <c r="J71" s="484"/>
      <c r="K71" s="148">
        <v>-3</v>
      </c>
      <c r="L71" s="56" t="s">
        <v>195</v>
      </c>
      <c r="O71" s="58"/>
      <c r="P71" s="59"/>
      <c r="Q71" s="58"/>
    </row>
    <row r="72" spans="1:17" ht="17" thickBot="1" x14ac:dyDescent="0.25">
      <c r="A72" s="418"/>
      <c r="B72" s="485" t="s">
        <v>470</v>
      </c>
      <c r="C72" s="486"/>
      <c r="D72" s="486"/>
      <c r="E72" s="487"/>
      <c r="F72" s="431"/>
      <c r="G72" s="432"/>
      <c r="H72" s="483" t="s">
        <v>392</v>
      </c>
      <c r="I72" s="484"/>
      <c r="J72" s="484"/>
      <c r="K72" s="148">
        <v>7</v>
      </c>
      <c r="L72" s="56" t="s">
        <v>197</v>
      </c>
      <c r="O72" s="58"/>
      <c r="P72" s="59"/>
      <c r="Q72" s="58"/>
    </row>
    <row r="73" spans="1:17" ht="17" thickBot="1" x14ac:dyDescent="0.25">
      <c r="A73" s="419"/>
      <c r="B73" s="488"/>
      <c r="C73" s="489"/>
      <c r="D73" s="489"/>
      <c r="E73" s="490"/>
      <c r="F73" s="433"/>
      <c r="G73" s="434"/>
      <c r="H73" s="491" t="s">
        <v>222</v>
      </c>
      <c r="I73" s="492"/>
      <c r="J73" s="492"/>
      <c r="K73" s="147">
        <v>-2</v>
      </c>
      <c r="L73" s="57" t="s">
        <v>199</v>
      </c>
      <c r="O73" s="58"/>
      <c r="P73" s="59"/>
      <c r="Q73" s="58"/>
    </row>
    <row r="74" spans="1:17" ht="17" customHeight="1" thickBot="1" x14ac:dyDescent="0.25">
      <c r="A74" s="417">
        <v>14</v>
      </c>
      <c r="B74" s="472" t="s">
        <v>369</v>
      </c>
      <c r="C74" s="473"/>
      <c r="D74" s="473"/>
      <c r="E74" s="474"/>
      <c r="F74" s="429">
        <f>SUM(K74:K78)</f>
        <v>-9</v>
      </c>
      <c r="G74" s="430"/>
      <c r="H74" s="481" t="s">
        <v>228</v>
      </c>
      <c r="I74" s="482"/>
      <c r="J74" s="482"/>
      <c r="K74" s="54">
        <v>-9</v>
      </c>
      <c r="L74" s="55" t="s">
        <v>167</v>
      </c>
      <c r="M74" s="180"/>
    </row>
    <row r="75" spans="1:17" ht="17" customHeight="1" thickBot="1" x14ac:dyDescent="0.25">
      <c r="A75" s="418"/>
      <c r="B75" s="475"/>
      <c r="C75" s="476"/>
      <c r="D75" s="476"/>
      <c r="E75" s="477"/>
      <c r="F75" s="431"/>
      <c r="G75" s="432"/>
      <c r="H75" s="483" t="s">
        <v>235</v>
      </c>
      <c r="I75" s="484"/>
      <c r="J75" s="484"/>
      <c r="K75" s="54">
        <v>-2</v>
      </c>
      <c r="L75" s="56" t="s">
        <v>193</v>
      </c>
    </row>
    <row r="76" spans="1:17" ht="17" customHeight="1" thickBot="1" x14ac:dyDescent="0.25">
      <c r="A76" s="418"/>
      <c r="B76" s="478"/>
      <c r="C76" s="479"/>
      <c r="D76" s="479"/>
      <c r="E76" s="480"/>
      <c r="F76" s="431"/>
      <c r="G76" s="432"/>
      <c r="H76" s="483" t="s">
        <v>458</v>
      </c>
      <c r="I76" s="484"/>
      <c r="J76" s="484"/>
      <c r="K76" s="54">
        <v>-3</v>
      </c>
      <c r="L76" s="56" t="s">
        <v>195</v>
      </c>
    </row>
    <row r="77" spans="1:17" ht="17" thickBot="1" x14ac:dyDescent="0.25">
      <c r="A77" s="418"/>
      <c r="B77" s="485" t="s">
        <v>471</v>
      </c>
      <c r="C77" s="486"/>
      <c r="D77" s="486"/>
      <c r="E77" s="487"/>
      <c r="F77" s="431"/>
      <c r="G77" s="432"/>
      <c r="H77" s="483" t="s">
        <v>392</v>
      </c>
      <c r="I77" s="484"/>
      <c r="J77" s="484"/>
      <c r="K77" s="54">
        <v>7</v>
      </c>
      <c r="L77" s="56" t="s">
        <v>197</v>
      </c>
    </row>
    <row r="78" spans="1:17" ht="17" thickBot="1" x14ac:dyDescent="0.25">
      <c r="A78" s="419"/>
      <c r="B78" s="488"/>
      <c r="C78" s="489"/>
      <c r="D78" s="489"/>
      <c r="E78" s="490"/>
      <c r="F78" s="433"/>
      <c r="G78" s="434"/>
      <c r="H78" s="491" t="s">
        <v>222</v>
      </c>
      <c r="I78" s="492"/>
      <c r="J78" s="492"/>
      <c r="K78" s="54">
        <v>-2</v>
      </c>
      <c r="L78" s="57" t="s">
        <v>199</v>
      </c>
      <c r="O78" s="58"/>
      <c r="P78" s="58"/>
      <c r="Q78" s="58"/>
    </row>
    <row r="79" spans="1:17" ht="17" customHeight="1" thickBot="1" x14ac:dyDescent="0.25">
      <c r="A79" s="417">
        <v>15</v>
      </c>
      <c r="B79" s="472" t="s">
        <v>364</v>
      </c>
      <c r="C79" s="473"/>
      <c r="D79" s="473"/>
      <c r="E79" s="474"/>
      <c r="F79" s="429">
        <f>SUM(K79:K83)</f>
        <v>-9</v>
      </c>
      <c r="G79" s="430"/>
      <c r="H79" s="481" t="s">
        <v>228</v>
      </c>
      <c r="I79" s="482"/>
      <c r="J79" s="482"/>
      <c r="K79" s="152">
        <v>-9</v>
      </c>
      <c r="L79" s="55" t="s">
        <v>167</v>
      </c>
      <c r="M79" s="180"/>
      <c r="O79" s="58"/>
      <c r="P79" s="53" t="s">
        <v>243</v>
      </c>
      <c r="Q79" s="53">
        <v>4</v>
      </c>
    </row>
    <row r="80" spans="1:17" ht="17" customHeight="1" thickBot="1" x14ac:dyDescent="0.25">
      <c r="A80" s="418"/>
      <c r="B80" s="475"/>
      <c r="C80" s="476"/>
      <c r="D80" s="476"/>
      <c r="E80" s="477"/>
      <c r="F80" s="431"/>
      <c r="G80" s="432"/>
      <c r="H80" s="483" t="s">
        <v>235</v>
      </c>
      <c r="I80" s="484"/>
      <c r="J80" s="484"/>
      <c r="K80" s="152">
        <v>-2</v>
      </c>
      <c r="L80" s="56" t="s">
        <v>193</v>
      </c>
      <c r="O80" s="58"/>
      <c r="P80" s="53" t="s">
        <v>244</v>
      </c>
      <c r="Q80" s="53">
        <v>14</v>
      </c>
    </row>
    <row r="81" spans="1:17" ht="17" customHeight="1" thickBot="1" x14ac:dyDescent="0.25">
      <c r="A81" s="418"/>
      <c r="B81" s="478"/>
      <c r="C81" s="479"/>
      <c r="D81" s="479"/>
      <c r="E81" s="480"/>
      <c r="F81" s="431"/>
      <c r="G81" s="432"/>
      <c r="H81" s="483" t="s">
        <v>241</v>
      </c>
      <c r="I81" s="484"/>
      <c r="J81" s="484"/>
      <c r="K81" s="152">
        <v>2</v>
      </c>
      <c r="L81" s="56" t="s">
        <v>195</v>
      </c>
      <c r="O81" s="58"/>
      <c r="P81" s="59"/>
      <c r="Q81" s="58"/>
    </row>
    <row r="82" spans="1:17" ht="17" thickBot="1" x14ac:dyDescent="0.25">
      <c r="A82" s="418"/>
      <c r="B82" s="485" t="s">
        <v>211</v>
      </c>
      <c r="C82" s="486"/>
      <c r="D82" s="486"/>
      <c r="E82" s="487"/>
      <c r="F82" s="431"/>
      <c r="G82" s="432"/>
      <c r="H82" s="483" t="s">
        <v>462</v>
      </c>
      <c r="I82" s="484"/>
      <c r="J82" s="484"/>
      <c r="K82" s="152">
        <v>2</v>
      </c>
      <c r="L82" s="56" t="s">
        <v>197</v>
      </c>
      <c r="O82" s="58"/>
      <c r="P82" s="59"/>
      <c r="Q82" s="58"/>
    </row>
    <row r="83" spans="1:17" ht="17" thickBot="1" x14ac:dyDescent="0.25">
      <c r="A83" s="419"/>
      <c r="B83" s="488"/>
      <c r="C83" s="489"/>
      <c r="D83" s="489"/>
      <c r="E83" s="490"/>
      <c r="F83" s="433"/>
      <c r="G83" s="434"/>
      <c r="H83" s="491" t="s">
        <v>222</v>
      </c>
      <c r="I83" s="492"/>
      <c r="J83" s="492"/>
      <c r="K83" s="151">
        <v>-2</v>
      </c>
      <c r="L83" s="57" t="s">
        <v>199</v>
      </c>
      <c r="O83" s="58"/>
      <c r="P83" s="59"/>
      <c r="Q83" s="58"/>
    </row>
    <row r="84" spans="1:17" ht="17" customHeight="1" thickBot="1" x14ac:dyDescent="0.25">
      <c r="A84" s="417">
        <v>16</v>
      </c>
      <c r="B84" s="420" t="s">
        <v>400</v>
      </c>
      <c r="C84" s="421"/>
      <c r="D84" s="421"/>
      <c r="E84" s="422"/>
      <c r="F84" s="429">
        <f>SUM(K84:K88)</f>
        <v>-9</v>
      </c>
      <c r="G84" s="430"/>
      <c r="H84" s="435" t="s">
        <v>228</v>
      </c>
      <c r="I84" s="436"/>
      <c r="J84" s="437"/>
      <c r="K84" s="54">
        <v>-9</v>
      </c>
      <c r="L84" s="55" t="s">
        <v>167</v>
      </c>
      <c r="M84" s="180"/>
      <c r="O84" s="58"/>
      <c r="P84" s="59"/>
      <c r="Q84" s="59"/>
    </row>
    <row r="85" spans="1:17" ht="17" customHeight="1" thickBot="1" x14ac:dyDescent="0.25">
      <c r="A85" s="418"/>
      <c r="B85" s="423"/>
      <c r="C85" s="424"/>
      <c r="D85" s="424"/>
      <c r="E85" s="425"/>
      <c r="F85" s="431"/>
      <c r="G85" s="432"/>
      <c r="H85" s="496" t="s">
        <v>196</v>
      </c>
      <c r="I85" s="497"/>
      <c r="J85" s="498"/>
      <c r="K85" s="54">
        <v>-2</v>
      </c>
      <c r="L85" s="56" t="s">
        <v>193</v>
      </c>
      <c r="O85" s="58"/>
      <c r="P85" s="59"/>
      <c r="Q85" s="58"/>
    </row>
    <row r="86" spans="1:17" ht="17" customHeight="1" thickBot="1" x14ac:dyDescent="0.25">
      <c r="A86" s="418"/>
      <c r="B86" s="493"/>
      <c r="C86" s="494"/>
      <c r="D86" s="494"/>
      <c r="E86" s="495"/>
      <c r="F86" s="431"/>
      <c r="G86" s="432"/>
      <c r="H86" s="496" t="s">
        <v>241</v>
      </c>
      <c r="I86" s="497"/>
      <c r="J86" s="498"/>
      <c r="K86" s="54">
        <v>2</v>
      </c>
      <c r="L86" s="56" t="s">
        <v>195</v>
      </c>
      <c r="O86" s="58"/>
      <c r="P86" s="59"/>
      <c r="Q86" s="58"/>
    </row>
    <row r="87" spans="1:17" ht="17" thickBot="1" x14ac:dyDescent="0.25">
      <c r="A87" s="418"/>
      <c r="B87" s="499" t="s">
        <v>192</v>
      </c>
      <c r="C87" s="500"/>
      <c r="D87" s="500"/>
      <c r="E87" s="501"/>
      <c r="F87" s="431"/>
      <c r="G87" s="432"/>
      <c r="H87" s="496" t="s">
        <v>457</v>
      </c>
      <c r="I87" s="497"/>
      <c r="J87" s="498"/>
      <c r="K87" s="54">
        <v>2</v>
      </c>
      <c r="L87" s="56" t="s">
        <v>197</v>
      </c>
      <c r="O87" s="58"/>
      <c r="P87" s="59"/>
      <c r="Q87" s="58"/>
    </row>
    <row r="88" spans="1:17" ht="17" thickBot="1" x14ac:dyDescent="0.25">
      <c r="A88" s="419"/>
      <c r="B88" s="442"/>
      <c r="C88" s="443"/>
      <c r="D88" s="443"/>
      <c r="E88" s="444"/>
      <c r="F88" s="433"/>
      <c r="G88" s="434"/>
      <c r="H88" s="502" t="s">
        <v>222</v>
      </c>
      <c r="I88" s="503"/>
      <c r="J88" s="504"/>
      <c r="K88" s="54">
        <v>-2</v>
      </c>
      <c r="L88" s="57" t="s">
        <v>199</v>
      </c>
      <c r="O88" s="58"/>
      <c r="P88" s="59"/>
      <c r="Q88" s="58"/>
    </row>
    <row r="89" spans="1:17" ht="17" customHeight="1" thickBot="1" x14ac:dyDescent="0.25">
      <c r="A89" s="417">
        <v>17</v>
      </c>
      <c r="B89" s="420" t="s">
        <v>388</v>
      </c>
      <c r="C89" s="421"/>
      <c r="D89" s="421"/>
      <c r="E89" s="422"/>
      <c r="F89" s="429">
        <f>SUM(K89:K93)</f>
        <v>-9</v>
      </c>
      <c r="G89" s="430"/>
      <c r="H89" s="435" t="s">
        <v>228</v>
      </c>
      <c r="I89" s="436"/>
      <c r="J89" s="437"/>
      <c r="K89" s="54">
        <v>-9</v>
      </c>
      <c r="L89" s="55" t="s">
        <v>167</v>
      </c>
      <c r="M89" s="180"/>
      <c r="O89" s="58"/>
      <c r="P89" s="58"/>
      <c r="Q89" s="58"/>
    </row>
    <row r="90" spans="1:17" ht="17" customHeight="1" thickBot="1" x14ac:dyDescent="0.25">
      <c r="A90" s="418"/>
      <c r="B90" s="423"/>
      <c r="C90" s="424"/>
      <c r="D90" s="424"/>
      <c r="E90" s="425"/>
      <c r="F90" s="431"/>
      <c r="G90" s="432"/>
      <c r="H90" s="496" t="s">
        <v>235</v>
      </c>
      <c r="I90" s="497"/>
      <c r="J90" s="498"/>
      <c r="K90" s="54">
        <v>-2</v>
      </c>
      <c r="L90" s="56" t="s">
        <v>193</v>
      </c>
      <c r="O90" s="58"/>
      <c r="P90" s="58"/>
      <c r="Q90" s="58"/>
    </row>
    <row r="91" spans="1:17" ht="17" customHeight="1" thickBot="1" x14ac:dyDescent="0.25">
      <c r="A91" s="418"/>
      <c r="B91" s="493"/>
      <c r="C91" s="494"/>
      <c r="D91" s="494"/>
      <c r="E91" s="495"/>
      <c r="F91" s="431"/>
      <c r="G91" s="432"/>
      <c r="H91" s="496" t="s">
        <v>241</v>
      </c>
      <c r="I91" s="497"/>
      <c r="J91" s="498"/>
      <c r="K91" s="54">
        <v>2</v>
      </c>
      <c r="L91" s="56" t="s">
        <v>195</v>
      </c>
      <c r="O91" s="58"/>
      <c r="P91" s="59"/>
      <c r="Q91" s="59"/>
    </row>
    <row r="92" spans="1:17" ht="17" thickBot="1" x14ac:dyDescent="0.25">
      <c r="A92" s="418"/>
      <c r="B92" s="515" t="s">
        <v>370</v>
      </c>
      <c r="C92" s="516"/>
      <c r="D92" s="516"/>
      <c r="E92" s="517"/>
      <c r="F92" s="431"/>
      <c r="G92" s="432"/>
      <c r="H92" s="496" t="s">
        <v>457</v>
      </c>
      <c r="I92" s="497"/>
      <c r="J92" s="498"/>
      <c r="K92" s="54">
        <v>2</v>
      </c>
      <c r="L92" s="56" t="s">
        <v>197</v>
      </c>
      <c r="O92" s="58"/>
      <c r="P92" s="59"/>
      <c r="Q92" s="59"/>
    </row>
    <row r="93" spans="1:17" ht="17" thickBot="1" x14ac:dyDescent="0.25">
      <c r="A93" s="419"/>
      <c r="B93" s="467"/>
      <c r="C93" s="468"/>
      <c r="D93" s="468"/>
      <c r="E93" s="469"/>
      <c r="F93" s="433"/>
      <c r="G93" s="434"/>
      <c r="H93" s="502" t="s">
        <v>222</v>
      </c>
      <c r="I93" s="503"/>
      <c r="J93" s="504"/>
      <c r="K93" s="54">
        <v>-2</v>
      </c>
      <c r="L93" s="57" t="s">
        <v>199</v>
      </c>
      <c r="O93" s="58"/>
      <c r="P93" s="59"/>
      <c r="Q93" s="59"/>
    </row>
    <row r="94" spans="1:17" ht="17" customHeight="1" thickBot="1" x14ac:dyDescent="0.25">
      <c r="A94" s="417">
        <v>18</v>
      </c>
      <c r="B94" s="420" t="s">
        <v>420</v>
      </c>
      <c r="C94" s="421"/>
      <c r="D94" s="421"/>
      <c r="E94" s="422"/>
      <c r="F94" s="429">
        <f>SUM(K94:K98)</f>
        <v>-9</v>
      </c>
      <c r="G94" s="430"/>
      <c r="H94" s="435" t="s">
        <v>228</v>
      </c>
      <c r="I94" s="436"/>
      <c r="J94" s="437"/>
      <c r="K94" s="54">
        <v>-9</v>
      </c>
      <c r="L94" s="55" t="s">
        <v>167</v>
      </c>
      <c r="M94" s="180"/>
    </row>
    <row r="95" spans="1:17" ht="17" customHeight="1" thickBot="1" x14ac:dyDescent="0.25">
      <c r="A95" s="418"/>
      <c r="B95" s="423"/>
      <c r="C95" s="424"/>
      <c r="D95" s="424"/>
      <c r="E95" s="425"/>
      <c r="F95" s="431"/>
      <c r="G95" s="432"/>
      <c r="H95" s="496" t="s">
        <v>235</v>
      </c>
      <c r="I95" s="497"/>
      <c r="J95" s="498"/>
      <c r="K95" s="54">
        <v>-2</v>
      </c>
      <c r="L95" s="56" t="s">
        <v>193</v>
      </c>
    </row>
    <row r="96" spans="1:17" ht="17" customHeight="1" thickBot="1" x14ac:dyDescent="0.25">
      <c r="A96" s="418"/>
      <c r="B96" s="493"/>
      <c r="C96" s="494"/>
      <c r="D96" s="494"/>
      <c r="E96" s="495"/>
      <c r="F96" s="431"/>
      <c r="G96" s="432"/>
      <c r="H96" s="496" t="s">
        <v>223</v>
      </c>
      <c r="I96" s="497"/>
      <c r="J96" s="498"/>
      <c r="K96" s="54">
        <v>-3</v>
      </c>
      <c r="L96" s="56" t="s">
        <v>195</v>
      </c>
    </row>
    <row r="97" spans="1:17" ht="17" thickBot="1" x14ac:dyDescent="0.25">
      <c r="A97" s="418"/>
      <c r="B97" s="499" t="s">
        <v>421</v>
      </c>
      <c r="C97" s="500"/>
      <c r="D97" s="500"/>
      <c r="E97" s="501"/>
      <c r="F97" s="431"/>
      <c r="G97" s="432"/>
      <c r="H97" s="496" t="s">
        <v>392</v>
      </c>
      <c r="I97" s="497"/>
      <c r="J97" s="498"/>
      <c r="K97" s="54">
        <v>7</v>
      </c>
      <c r="L97" s="56" t="s">
        <v>197</v>
      </c>
    </row>
    <row r="98" spans="1:17" ht="17" thickBot="1" x14ac:dyDescent="0.25">
      <c r="A98" s="419"/>
      <c r="B98" s="442"/>
      <c r="C98" s="443"/>
      <c r="D98" s="443"/>
      <c r="E98" s="444"/>
      <c r="F98" s="433"/>
      <c r="G98" s="434"/>
      <c r="H98" s="502" t="s">
        <v>222</v>
      </c>
      <c r="I98" s="503"/>
      <c r="J98" s="504"/>
      <c r="K98" s="54">
        <v>-2</v>
      </c>
      <c r="L98" s="57" t="s">
        <v>199</v>
      </c>
      <c r="O98" s="58"/>
      <c r="P98" s="58"/>
      <c r="Q98" s="58"/>
    </row>
    <row r="99" spans="1:17" ht="17" customHeight="1" thickBot="1" x14ac:dyDescent="0.25">
      <c r="A99" s="417">
        <v>19</v>
      </c>
      <c r="B99" s="472" t="s">
        <v>402</v>
      </c>
      <c r="C99" s="473"/>
      <c r="D99" s="473"/>
      <c r="E99" s="474"/>
      <c r="F99" s="429">
        <f>SUM(K99:K103)</f>
        <v>-9</v>
      </c>
      <c r="G99" s="430"/>
      <c r="H99" s="481" t="s">
        <v>228</v>
      </c>
      <c r="I99" s="482"/>
      <c r="J99" s="482"/>
      <c r="K99" s="176">
        <v>-9</v>
      </c>
      <c r="L99" s="55" t="s">
        <v>167</v>
      </c>
      <c r="M99" s="180"/>
      <c r="O99" s="58"/>
      <c r="P99" s="58"/>
      <c r="Q99" s="58"/>
    </row>
    <row r="100" spans="1:17" ht="17" customHeight="1" thickBot="1" x14ac:dyDescent="0.25">
      <c r="A100" s="418"/>
      <c r="B100" s="475"/>
      <c r="C100" s="476"/>
      <c r="D100" s="476"/>
      <c r="E100" s="477"/>
      <c r="F100" s="431"/>
      <c r="G100" s="432"/>
      <c r="H100" s="508" t="s">
        <v>235</v>
      </c>
      <c r="I100" s="509"/>
      <c r="J100" s="509"/>
      <c r="K100" s="176">
        <v>-2</v>
      </c>
      <c r="L100" s="56" t="s">
        <v>193</v>
      </c>
      <c r="O100" s="58"/>
      <c r="P100" s="58"/>
      <c r="Q100" s="58"/>
    </row>
    <row r="101" spans="1:17" ht="17" customHeight="1" thickBot="1" x14ac:dyDescent="0.25">
      <c r="A101" s="418"/>
      <c r="B101" s="505"/>
      <c r="C101" s="506"/>
      <c r="D101" s="506"/>
      <c r="E101" s="507"/>
      <c r="F101" s="431"/>
      <c r="G101" s="432"/>
      <c r="H101" s="508" t="s">
        <v>241</v>
      </c>
      <c r="I101" s="509"/>
      <c r="J101" s="509"/>
      <c r="K101" s="176">
        <v>2</v>
      </c>
      <c r="L101" s="56" t="s">
        <v>195</v>
      </c>
      <c r="O101" s="58"/>
      <c r="P101" s="59"/>
      <c r="Q101" s="59"/>
    </row>
    <row r="102" spans="1:17" ht="17" thickBot="1" x14ac:dyDescent="0.25">
      <c r="A102" s="418"/>
      <c r="B102" s="510" t="s">
        <v>234</v>
      </c>
      <c r="C102" s="511"/>
      <c r="D102" s="511"/>
      <c r="E102" s="512"/>
      <c r="F102" s="431"/>
      <c r="G102" s="432"/>
      <c r="H102" s="508" t="s">
        <v>462</v>
      </c>
      <c r="I102" s="509"/>
      <c r="J102" s="509"/>
      <c r="K102" s="176">
        <v>2</v>
      </c>
      <c r="L102" s="56" t="s">
        <v>197</v>
      </c>
      <c r="O102" s="58"/>
      <c r="P102" s="59"/>
      <c r="Q102" s="59"/>
    </row>
    <row r="103" spans="1:17" ht="17" thickBot="1" x14ac:dyDescent="0.25">
      <c r="A103" s="419"/>
      <c r="B103" s="488"/>
      <c r="C103" s="489"/>
      <c r="D103" s="489"/>
      <c r="E103" s="490"/>
      <c r="F103" s="433"/>
      <c r="G103" s="434"/>
      <c r="H103" s="513" t="s">
        <v>222</v>
      </c>
      <c r="I103" s="514"/>
      <c r="J103" s="514"/>
      <c r="K103" s="175">
        <v>-2</v>
      </c>
      <c r="L103" s="57" t="s">
        <v>199</v>
      </c>
      <c r="O103" s="58"/>
      <c r="P103" s="59"/>
      <c r="Q103" s="59"/>
    </row>
    <row r="104" spans="1:17" ht="17" customHeight="1" thickBot="1" x14ac:dyDescent="0.25">
      <c r="A104" s="417">
        <v>20</v>
      </c>
      <c r="B104" s="472" t="s">
        <v>485</v>
      </c>
      <c r="C104" s="473"/>
      <c r="D104" s="473"/>
      <c r="E104" s="474"/>
      <c r="F104" s="429">
        <f>SUM(K104:K108)</f>
        <v>-8</v>
      </c>
      <c r="G104" s="430"/>
      <c r="H104" s="481" t="s">
        <v>406</v>
      </c>
      <c r="I104" s="482"/>
      <c r="J104" s="482"/>
      <c r="K104" s="178">
        <v>-3</v>
      </c>
      <c r="L104" s="55" t="s">
        <v>167</v>
      </c>
      <c r="M104" s="180"/>
      <c r="O104" s="58"/>
      <c r="P104" s="58"/>
      <c r="Q104" s="58"/>
    </row>
    <row r="105" spans="1:17" ht="17" customHeight="1" thickBot="1" x14ac:dyDescent="0.25">
      <c r="A105" s="418"/>
      <c r="B105" s="475"/>
      <c r="C105" s="476"/>
      <c r="D105" s="476"/>
      <c r="E105" s="477"/>
      <c r="F105" s="431"/>
      <c r="G105" s="432"/>
      <c r="H105" s="508" t="s">
        <v>196</v>
      </c>
      <c r="I105" s="509"/>
      <c r="J105" s="509"/>
      <c r="K105" s="178">
        <v>-2</v>
      </c>
      <c r="L105" s="56" t="s">
        <v>193</v>
      </c>
      <c r="O105" s="58"/>
      <c r="P105" s="58"/>
      <c r="Q105" s="58"/>
    </row>
    <row r="106" spans="1:17" ht="17" customHeight="1" thickBot="1" x14ac:dyDescent="0.25">
      <c r="A106" s="418"/>
      <c r="B106" s="505"/>
      <c r="C106" s="506"/>
      <c r="D106" s="506"/>
      <c r="E106" s="507"/>
      <c r="F106" s="431"/>
      <c r="G106" s="432"/>
      <c r="H106" s="508" t="s">
        <v>458</v>
      </c>
      <c r="I106" s="509"/>
      <c r="J106" s="509"/>
      <c r="K106" s="178">
        <v>-3</v>
      </c>
      <c r="L106" s="56" t="s">
        <v>195</v>
      </c>
      <c r="O106" s="58"/>
      <c r="P106" s="59"/>
      <c r="Q106" s="59"/>
    </row>
    <row r="107" spans="1:17" ht="17" thickBot="1" x14ac:dyDescent="0.25">
      <c r="A107" s="418"/>
      <c r="B107" s="510" t="s">
        <v>406</v>
      </c>
      <c r="C107" s="511"/>
      <c r="D107" s="511"/>
      <c r="E107" s="512"/>
      <c r="F107" s="431"/>
      <c r="G107" s="432"/>
      <c r="H107" s="508" t="s">
        <v>457</v>
      </c>
      <c r="I107" s="509"/>
      <c r="J107" s="509"/>
      <c r="K107" s="178">
        <v>2</v>
      </c>
      <c r="L107" s="56" t="s">
        <v>197</v>
      </c>
      <c r="O107" s="58"/>
      <c r="P107" s="59"/>
      <c r="Q107" s="59"/>
    </row>
    <row r="108" spans="1:17" ht="17" thickBot="1" x14ac:dyDescent="0.25">
      <c r="A108" s="419"/>
      <c r="B108" s="488"/>
      <c r="C108" s="489"/>
      <c r="D108" s="489"/>
      <c r="E108" s="490"/>
      <c r="F108" s="433"/>
      <c r="G108" s="434"/>
      <c r="H108" s="513" t="s">
        <v>222</v>
      </c>
      <c r="I108" s="514"/>
      <c r="J108" s="514"/>
      <c r="K108" s="177">
        <v>-2</v>
      </c>
      <c r="L108" s="57" t="s">
        <v>199</v>
      </c>
      <c r="O108" s="58"/>
      <c r="P108" s="59"/>
      <c r="Q108" s="59"/>
    </row>
    <row r="109" spans="1:17" ht="17" customHeight="1" thickBot="1" x14ac:dyDescent="0.25">
      <c r="A109" s="417">
        <v>21</v>
      </c>
      <c r="B109" s="472" t="s">
        <v>484</v>
      </c>
      <c r="C109" s="473"/>
      <c r="D109" s="473"/>
      <c r="E109" s="474"/>
      <c r="F109" s="429">
        <f>SUM(K109:K113)</f>
        <v>-8</v>
      </c>
      <c r="G109" s="430"/>
      <c r="H109" s="481" t="s">
        <v>217</v>
      </c>
      <c r="I109" s="482"/>
      <c r="J109" s="482"/>
      <c r="K109" s="172">
        <v>-2</v>
      </c>
      <c r="L109" s="55" t="s">
        <v>167</v>
      </c>
      <c r="M109" s="180"/>
    </row>
    <row r="110" spans="1:17" ht="17" customHeight="1" thickBot="1" x14ac:dyDescent="0.25">
      <c r="A110" s="418"/>
      <c r="B110" s="475"/>
      <c r="C110" s="476"/>
      <c r="D110" s="476"/>
      <c r="E110" s="477"/>
      <c r="F110" s="431"/>
      <c r="G110" s="432"/>
      <c r="H110" s="508" t="s">
        <v>235</v>
      </c>
      <c r="I110" s="509"/>
      <c r="J110" s="509"/>
      <c r="K110" s="172">
        <v>-2</v>
      </c>
      <c r="L110" s="56" t="s">
        <v>193</v>
      </c>
    </row>
    <row r="111" spans="1:17" ht="17" customHeight="1" thickBot="1" x14ac:dyDescent="0.25">
      <c r="A111" s="418"/>
      <c r="B111" s="505"/>
      <c r="C111" s="506"/>
      <c r="D111" s="506"/>
      <c r="E111" s="507"/>
      <c r="F111" s="431"/>
      <c r="G111" s="432"/>
      <c r="H111" s="508" t="s">
        <v>221</v>
      </c>
      <c r="I111" s="509"/>
      <c r="J111" s="509"/>
      <c r="K111" s="172">
        <v>-3</v>
      </c>
      <c r="L111" s="56" t="s">
        <v>195</v>
      </c>
    </row>
    <row r="112" spans="1:17" ht="17" thickBot="1" x14ac:dyDescent="0.25">
      <c r="A112" s="418"/>
      <c r="B112" s="510" t="s">
        <v>196</v>
      </c>
      <c r="C112" s="511"/>
      <c r="D112" s="511"/>
      <c r="E112" s="512"/>
      <c r="F112" s="431"/>
      <c r="G112" s="432"/>
      <c r="H112" s="508" t="s">
        <v>465</v>
      </c>
      <c r="I112" s="509"/>
      <c r="J112" s="509"/>
      <c r="K112" s="172">
        <v>1</v>
      </c>
      <c r="L112" s="56" t="s">
        <v>197</v>
      </c>
    </row>
    <row r="113" spans="1:17" ht="17" thickBot="1" x14ac:dyDescent="0.25">
      <c r="A113" s="419"/>
      <c r="B113" s="488"/>
      <c r="C113" s="489"/>
      <c r="D113" s="489"/>
      <c r="E113" s="490"/>
      <c r="F113" s="433"/>
      <c r="G113" s="434"/>
      <c r="H113" s="513" t="s">
        <v>222</v>
      </c>
      <c r="I113" s="514"/>
      <c r="J113" s="514"/>
      <c r="K113" s="171">
        <v>-2</v>
      </c>
      <c r="L113" s="57" t="s">
        <v>199</v>
      </c>
      <c r="O113" s="58"/>
      <c r="P113" s="58"/>
      <c r="Q113" s="58"/>
    </row>
    <row r="114" spans="1:17" ht="17" customHeight="1" thickBot="1" x14ac:dyDescent="0.25">
      <c r="A114" s="417">
        <v>22</v>
      </c>
      <c r="B114" s="472" t="s">
        <v>391</v>
      </c>
      <c r="C114" s="473"/>
      <c r="D114" s="473"/>
      <c r="E114" s="474"/>
      <c r="F114" s="429">
        <f>SUM(K114:K118)</f>
        <v>-8</v>
      </c>
      <c r="G114" s="430"/>
      <c r="H114" s="481" t="s">
        <v>228</v>
      </c>
      <c r="I114" s="482"/>
      <c r="J114" s="482"/>
      <c r="K114" s="135">
        <v>-9</v>
      </c>
      <c r="L114" s="55" t="s">
        <v>167</v>
      </c>
      <c r="M114" s="180"/>
      <c r="O114" s="58"/>
      <c r="P114" s="59"/>
      <c r="Q114" s="59"/>
    </row>
    <row r="115" spans="1:17" ht="17" customHeight="1" thickBot="1" x14ac:dyDescent="0.25">
      <c r="A115" s="418"/>
      <c r="B115" s="475"/>
      <c r="C115" s="476"/>
      <c r="D115" s="476"/>
      <c r="E115" s="477"/>
      <c r="F115" s="431"/>
      <c r="G115" s="432"/>
      <c r="H115" s="483" t="s">
        <v>357</v>
      </c>
      <c r="I115" s="484"/>
      <c r="J115" s="484"/>
      <c r="K115" s="135">
        <v>-1</v>
      </c>
      <c r="L115" s="56" t="s">
        <v>193</v>
      </c>
      <c r="O115" s="58"/>
      <c r="P115" s="59"/>
      <c r="Q115" s="58"/>
    </row>
    <row r="116" spans="1:17" ht="17" customHeight="1" thickBot="1" x14ac:dyDescent="0.25">
      <c r="A116" s="418"/>
      <c r="B116" s="478"/>
      <c r="C116" s="479"/>
      <c r="D116" s="479"/>
      <c r="E116" s="480"/>
      <c r="F116" s="431"/>
      <c r="G116" s="432"/>
      <c r="H116" s="483" t="s">
        <v>223</v>
      </c>
      <c r="I116" s="484"/>
      <c r="J116" s="484"/>
      <c r="K116" s="135">
        <v>-3</v>
      </c>
      <c r="L116" s="56" t="s">
        <v>195</v>
      </c>
      <c r="O116" s="58"/>
      <c r="P116" s="59"/>
      <c r="Q116" s="58"/>
    </row>
    <row r="117" spans="1:17" ht="17" thickBot="1" x14ac:dyDescent="0.25">
      <c r="A117" s="418"/>
      <c r="B117" s="485" t="s">
        <v>392</v>
      </c>
      <c r="C117" s="486"/>
      <c r="D117" s="486"/>
      <c r="E117" s="487"/>
      <c r="F117" s="431"/>
      <c r="G117" s="432"/>
      <c r="H117" s="483" t="s">
        <v>392</v>
      </c>
      <c r="I117" s="484"/>
      <c r="J117" s="484"/>
      <c r="K117" s="135">
        <v>7</v>
      </c>
      <c r="L117" s="56" t="s">
        <v>197</v>
      </c>
      <c r="O117" s="58"/>
      <c r="P117" s="59"/>
      <c r="Q117" s="58"/>
    </row>
    <row r="118" spans="1:17" ht="17" thickBot="1" x14ac:dyDescent="0.25">
      <c r="A118" s="419"/>
      <c r="B118" s="488"/>
      <c r="C118" s="489"/>
      <c r="D118" s="489"/>
      <c r="E118" s="490"/>
      <c r="F118" s="433"/>
      <c r="G118" s="434"/>
      <c r="H118" s="491" t="s">
        <v>222</v>
      </c>
      <c r="I118" s="492"/>
      <c r="J118" s="492"/>
      <c r="K118" s="134">
        <v>-2</v>
      </c>
      <c r="L118" s="57" t="s">
        <v>199</v>
      </c>
      <c r="O118" s="58"/>
      <c r="P118" s="59"/>
      <c r="Q118" s="58"/>
    </row>
    <row r="119" spans="1:17" ht="17" customHeight="1" thickBot="1" x14ac:dyDescent="0.25">
      <c r="A119" s="417">
        <v>23</v>
      </c>
      <c r="B119" s="472" t="s">
        <v>399</v>
      </c>
      <c r="C119" s="473"/>
      <c r="D119" s="473"/>
      <c r="E119" s="474"/>
      <c r="F119" s="429">
        <f>SUM(K119:K123)</f>
        <v>-7</v>
      </c>
      <c r="G119" s="430"/>
      <c r="H119" s="481" t="s">
        <v>217</v>
      </c>
      <c r="I119" s="482"/>
      <c r="J119" s="482"/>
      <c r="K119" s="117">
        <v>-2</v>
      </c>
      <c r="L119" s="55" t="s">
        <v>167</v>
      </c>
      <c r="M119" s="180"/>
    </row>
    <row r="120" spans="1:17" ht="17" customHeight="1" thickBot="1" x14ac:dyDescent="0.25">
      <c r="A120" s="418"/>
      <c r="B120" s="475"/>
      <c r="C120" s="476"/>
      <c r="D120" s="476"/>
      <c r="E120" s="477"/>
      <c r="F120" s="431"/>
      <c r="G120" s="432"/>
      <c r="H120" s="483" t="s">
        <v>196</v>
      </c>
      <c r="I120" s="484"/>
      <c r="J120" s="484"/>
      <c r="K120" s="117">
        <v>-2</v>
      </c>
      <c r="L120" s="56" t="s">
        <v>193</v>
      </c>
    </row>
    <row r="121" spans="1:17" ht="17" customHeight="1" thickBot="1" x14ac:dyDescent="0.25">
      <c r="A121" s="418"/>
      <c r="B121" s="478"/>
      <c r="C121" s="479"/>
      <c r="D121" s="479"/>
      <c r="E121" s="480"/>
      <c r="F121" s="431"/>
      <c r="G121" s="432"/>
      <c r="H121" s="483" t="s">
        <v>458</v>
      </c>
      <c r="I121" s="484"/>
      <c r="J121" s="484"/>
      <c r="K121" s="117">
        <v>-3</v>
      </c>
      <c r="L121" s="56" t="s">
        <v>195</v>
      </c>
    </row>
    <row r="122" spans="1:17" ht="17" thickBot="1" x14ac:dyDescent="0.25">
      <c r="A122" s="418"/>
      <c r="B122" s="485" t="s">
        <v>217</v>
      </c>
      <c r="C122" s="486"/>
      <c r="D122" s="486"/>
      <c r="E122" s="487"/>
      <c r="F122" s="431"/>
      <c r="G122" s="432"/>
      <c r="H122" s="483" t="s">
        <v>457</v>
      </c>
      <c r="I122" s="484"/>
      <c r="J122" s="484"/>
      <c r="K122" s="117">
        <v>2</v>
      </c>
      <c r="L122" s="56" t="s">
        <v>197</v>
      </c>
    </row>
    <row r="123" spans="1:17" ht="17" thickBot="1" x14ac:dyDescent="0.25">
      <c r="A123" s="419"/>
      <c r="B123" s="488"/>
      <c r="C123" s="489"/>
      <c r="D123" s="489"/>
      <c r="E123" s="490"/>
      <c r="F123" s="433"/>
      <c r="G123" s="434"/>
      <c r="H123" s="491" t="s">
        <v>222</v>
      </c>
      <c r="I123" s="492"/>
      <c r="J123" s="492"/>
      <c r="K123" s="116">
        <v>-2</v>
      </c>
      <c r="L123" s="57" t="s">
        <v>199</v>
      </c>
      <c r="O123" s="58"/>
      <c r="P123" s="58"/>
      <c r="Q123" s="58"/>
    </row>
    <row r="124" spans="1:17" ht="17" customHeight="1" thickBot="1" x14ac:dyDescent="0.25">
      <c r="A124" s="417">
        <v>24</v>
      </c>
      <c r="B124" s="472" t="s">
        <v>382</v>
      </c>
      <c r="C124" s="473"/>
      <c r="D124" s="473"/>
      <c r="E124" s="474"/>
      <c r="F124" s="429">
        <f>SUM(K124:K128)</f>
        <v>-7</v>
      </c>
      <c r="G124" s="430"/>
      <c r="H124" s="481" t="s">
        <v>228</v>
      </c>
      <c r="I124" s="482"/>
      <c r="J124" s="482"/>
      <c r="K124" s="123">
        <v>-9</v>
      </c>
      <c r="L124" s="55" t="s">
        <v>167</v>
      </c>
      <c r="M124" s="180"/>
    </row>
    <row r="125" spans="1:17" ht="17" customHeight="1" thickBot="1" x14ac:dyDescent="0.25">
      <c r="A125" s="418"/>
      <c r="B125" s="475"/>
      <c r="C125" s="476"/>
      <c r="D125" s="476"/>
      <c r="E125" s="477"/>
      <c r="F125" s="431"/>
      <c r="G125" s="432"/>
      <c r="H125" s="483" t="s">
        <v>196</v>
      </c>
      <c r="I125" s="484"/>
      <c r="J125" s="484"/>
      <c r="K125" s="123">
        <v>-2</v>
      </c>
      <c r="L125" s="56" t="s">
        <v>193</v>
      </c>
    </row>
    <row r="126" spans="1:17" ht="17" customHeight="1" thickBot="1" x14ac:dyDescent="0.25">
      <c r="A126" s="418"/>
      <c r="B126" s="478"/>
      <c r="C126" s="479"/>
      <c r="D126" s="479"/>
      <c r="E126" s="480"/>
      <c r="F126" s="431"/>
      <c r="G126" s="432"/>
      <c r="H126" s="483" t="s">
        <v>241</v>
      </c>
      <c r="I126" s="484"/>
      <c r="J126" s="484"/>
      <c r="K126" s="123">
        <v>2</v>
      </c>
      <c r="L126" s="56" t="s">
        <v>195</v>
      </c>
    </row>
    <row r="127" spans="1:17" ht="17" thickBot="1" x14ac:dyDescent="0.25">
      <c r="A127" s="418"/>
      <c r="B127" s="485" t="s">
        <v>229</v>
      </c>
      <c r="C127" s="486"/>
      <c r="D127" s="486"/>
      <c r="E127" s="487"/>
      <c r="F127" s="431"/>
      <c r="G127" s="432"/>
      <c r="H127" s="483" t="s">
        <v>459</v>
      </c>
      <c r="I127" s="484"/>
      <c r="J127" s="484"/>
      <c r="K127" s="123">
        <v>4</v>
      </c>
      <c r="L127" s="56" t="s">
        <v>197</v>
      </c>
    </row>
    <row r="128" spans="1:17" ht="17" thickBot="1" x14ac:dyDescent="0.25">
      <c r="A128" s="419"/>
      <c r="B128" s="488"/>
      <c r="C128" s="489"/>
      <c r="D128" s="489"/>
      <c r="E128" s="490"/>
      <c r="F128" s="433"/>
      <c r="G128" s="434"/>
      <c r="H128" s="491" t="s">
        <v>222</v>
      </c>
      <c r="I128" s="492"/>
      <c r="J128" s="492"/>
      <c r="K128" s="122">
        <v>-2</v>
      </c>
      <c r="L128" s="57" t="s">
        <v>199</v>
      </c>
      <c r="O128" s="58"/>
      <c r="P128" s="58"/>
      <c r="Q128" s="58"/>
    </row>
    <row r="129" spans="1:17" ht="17" customHeight="1" thickBot="1" x14ac:dyDescent="0.25">
      <c r="A129" s="417">
        <v>25</v>
      </c>
      <c r="B129" s="472" t="s">
        <v>467</v>
      </c>
      <c r="C129" s="473"/>
      <c r="D129" s="473"/>
      <c r="E129" s="474"/>
      <c r="F129" s="429">
        <f>SUM(K129:K133)</f>
        <v>-7</v>
      </c>
      <c r="G129" s="430"/>
      <c r="H129" s="481" t="s">
        <v>194</v>
      </c>
      <c r="I129" s="482"/>
      <c r="J129" s="482"/>
      <c r="K129" s="54">
        <v>-2</v>
      </c>
      <c r="L129" s="55" t="s">
        <v>167</v>
      </c>
      <c r="M129" s="180"/>
    </row>
    <row r="130" spans="1:17" ht="17" customHeight="1" thickBot="1" x14ac:dyDescent="0.25">
      <c r="A130" s="418"/>
      <c r="B130" s="475"/>
      <c r="C130" s="476"/>
      <c r="D130" s="476"/>
      <c r="E130" s="477"/>
      <c r="F130" s="431"/>
      <c r="G130" s="432"/>
      <c r="H130" s="483" t="s">
        <v>235</v>
      </c>
      <c r="I130" s="484"/>
      <c r="J130" s="484"/>
      <c r="K130" s="54">
        <v>-2</v>
      </c>
      <c r="L130" s="56" t="s">
        <v>193</v>
      </c>
    </row>
    <row r="131" spans="1:17" ht="17" customHeight="1" thickBot="1" x14ac:dyDescent="0.25">
      <c r="A131" s="418"/>
      <c r="B131" s="478"/>
      <c r="C131" s="479"/>
      <c r="D131" s="479"/>
      <c r="E131" s="480"/>
      <c r="F131" s="431"/>
      <c r="G131" s="432"/>
      <c r="H131" s="483" t="s">
        <v>221</v>
      </c>
      <c r="I131" s="484"/>
      <c r="J131" s="484"/>
      <c r="K131" s="54">
        <v>-3</v>
      </c>
      <c r="L131" s="56" t="s">
        <v>195</v>
      </c>
    </row>
    <row r="132" spans="1:17" ht="17" thickBot="1" x14ac:dyDescent="0.25">
      <c r="A132" s="418"/>
      <c r="B132" s="485" t="s">
        <v>241</v>
      </c>
      <c r="C132" s="486"/>
      <c r="D132" s="486"/>
      <c r="E132" s="487"/>
      <c r="F132" s="431"/>
      <c r="G132" s="432"/>
      <c r="H132" s="483" t="s">
        <v>462</v>
      </c>
      <c r="I132" s="484"/>
      <c r="J132" s="484"/>
      <c r="K132" s="54">
        <v>2</v>
      </c>
      <c r="L132" s="56" t="s">
        <v>197</v>
      </c>
    </row>
    <row r="133" spans="1:17" ht="17" thickBot="1" x14ac:dyDescent="0.25">
      <c r="A133" s="419"/>
      <c r="B133" s="488"/>
      <c r="C133" s="489"/>
      <c r="D133" s="489"/>
      <c r="E133" s="490"/>
      <c r="F133" s="433"/>
      <c r="G133" s="434"/>
      <c r="H133" s="491" t="s">
        <v>222</v>
      </c>
      <c r="I133" s="492"/>
      <c r="J133" s="492"/>
      <c r="K133" s="54">
        <v>-2</v>
      </c>
      <c r="L133" s="57" t="s">
        <v>199</v>
      </c>
      <c r="O133" s="58"/>
      <c r="P133" s="58"/>
      <c r="Q133" s="58"/>
    </row>
    <row r="134" spans="1:17" ht="17" customHeight="1" thickBot="1" x14ac:dyDescent="0.25">
      <c r="A134" s="417">
        <v>26</v>
      </c>
      <c r="B134" s="472" t="s">
        <v>468</v>
      </c>
      <c r="C134" s="473"/>
      <c r="D134" s="473"/>
      <c r="E134" s="474"/>
      <c r="F134" s="429">
        <f>SUM(K134:K138)</f>
        <v>-7</v>
      </c>
      <c r="G134" s="430"/>
      <c r="H134" s="481" t="s">
        <v>228</v>
      </c>
      <c r="I134" s="482"/>
      <c r="J134" s="482"/>
      <c r="K134" s="141">
        <v>-9</v>
      </c>
      <c r="L134" s="55" t="s">
        <v>167</v>
      </c>
      <c r="M134" s="180"/>
      <c r="O134" s="58"/>
      <c r="P134" s="59"/>
      <c r="Q134" s="59"/>
    </row>
    <row r="135" spans="1:17" ht="17" customHeight="1" thickBot="1" x14ac:dyDescent="0.25">
      <c r="A135" s="418"/>
      <c r="B135" s="475"/>
      <c r="C135" s="476"/>
      <c r="D135" s="476"/>
      <c r="E135" s="477"/>
      <c r="F135" s="431"/>
      <c r="G135" s="432"/>
      <c r="H135" s="483" t="s">
        <v>196</v>
      </c>
      <c r="I135" s="484"/>
      <c r="J135" s="484"/>
      <c r="K135" s="141">
        <v>-2</v>
      </c>
      <c r="L135" s="56" t="s">
        <v>193</v>
      </c>
      <c r="O135" s="58"/>
      <c r="P135" s="59"/>
      <c r="Q135" s="58"/>
    </row>
    <row r="136" spans="1:17" ht="17" customHeight="1" thickBot="1" x14ac:dyDescent="0.25">
      <c r="A136" s="418"/>
      <c r="B136" s="478"/>
      <c r="C136" s="479"/>
      <c r="D136" s="479"/>
      <c r="E136" s="480"/>
      <c r="F136" s="431"/>
      <c r="G136" s="432"/>
      <c r="H136" s="483" t="s">
        <v>205</v>
      </c>
      <c r="I136" s="484"/>
      <c r="J136" s="484"/>
      <c r="K136" s="141">
        <v>0</v>
      </c>
      <c r="L136" s="56" t="s">
        <v>195</v>
      </c>
      <c r="O136" s="58"/>
      <c r="P136" s="59"/>
      <c r="Q136" s="58"/>
    </row>
    <row r="137" spans="1:17" ht="17" thickBot="1" x14ac:dyDescent="0.25">
      <c r="A137" s="418"/>
      <c r="B137" s="485" t="s">
        <v>236</v>
      </c>
      <c r="C137" s="486"/>
      <c r="D137" s="486"/>
      <c r="E137" s="487"/>
      <c r="F137" s="431"/>
      <c r="G137" s="432"/>
      <c r="H137" s="483" t="s">
        <v>436</v>
      </c>
      <c r="I137" s="484"/>
      <c r="J137" s="484"/>
      <c r="K137" s="141">
        <v>6</v>
      </c>
      <c r="L137" s="56" t="s">
        <v>197</v>
      </c>
      <c r="O137" s="58"/>
      <c r="P137" s="59"/>
      <c r="Q137" s="58"/>
    </row>
    <row r="138" spans="1:17" ht="17" thickBot="1" x14ac:dyDescent="0.25">
      <c r="A138" s="419"/>
      <c r="B138" s="488"/>
      <c r="C138" s="489"/>
      <c r="D138" s="489"/>
      <c r="E138" s="490"/>
      <c r="F138" s="433"/>
      <c r="G138" s="434"/>
      <c r="H138" s="491" t="s">
        <v>222</v>
      </c>
      <c r="I138" s="492"/>
      <c r="J138" s="492"/>
      <c r="K138" s="140">
        <v>-2</v>
      </c>
      <c r="L138" s="57" t="s">
        <v>199</v>
      </c>
      <c r="O138" s="58"/>
      <c r="P138" s="59"/>
      <c r="Q138" s="58"/>
    </row>
    <row r="139" spans="1:17" ht="17" customHeight="1" thickBot="1" x14ac:dyDescent="0.25">
      <c r="A139" s="417">
        <v>27</v>
      </c>
      <c r="B139" s="472" t="s">
        <v>422</v>
      </c>
      <c r="C139" s="473"/>
      <c r="D139" s="473"/>
      <c r="E139" s="474"/>
      <c r="F139" s="429">
        <f>SUM(K139:K143)</f>
        <v>-7</v>
      </c>
      <c r="G139" s="430"/>
      <c r="H139" s="481" t="s">
        <v>406</v>
      </c>
      <c r="I139" s="482"/>
      <c r="J139" s="482"/>
      <c r="K139" s="162">
        <v>-3</v>
      </c>
      <c r="L139" s="55" t="s">
        <v>167</v>
      </c>
      <c r="M139" s="180"/>
      <c r="O139" s="58"/>
      <c r="P139" s="58"/>
      <c r="Q139" s="58"/>
    </row>
    <row r="140" spans="1:17" ht="17" customHeight="1" thickBot="1" x14ac:dyDescent="0.25">
      <c r="A140" s="418"/>
      <c r="B140" s="475"/>
      <c r="C140" s="476"/>
      <c r="D140" s="476"/>
      <c r="E140" s="477"/>
      <c r="F140" s="431"/>
      <c r="G140" s="432"/>
      <c r="H140" s="508" t="s">
        <v>357</v>
      </c>
      <c r="I140" s="509"/>
      <c r="J140" s="509"/>
      <c r="K140" s="162">
        <v>-1</v>
      </c>
      <c r="L140" s="56" t="s">
        <v>193</v>
      </c>
      <c r="O140" s="58"/>
      <c r="P140" s="58"/>
      <c r="Q140" s="58"/>
    </row>
    <row r="141" spans="1:17" ht="17" customHeight="1" thickBot="1" x14ac:dyDescent="0.25">
      <c r="A141" s="418"/>
      <c r="B141" s="505"/>
      <c r="C141" s="506"/>
      <c r="D141" s="506"/>
      <c r="E141" s="507"/>
      <c r="F141" s="431"/>
      <c r="G141" s="432"/>
      <c r="H141" s="508" t="s">
        <v>458</v>
      </c>
      <c r="I141" s="509"/>
      <c r="J141" s="509"/>
      <c r="K141" s="162">
        <v>-3</v>
      </c>
      <c r="L141" s="56" t="s">
        <v>195</v>
      </c>
      <c r="O141" s="58"/>
      <c r="P141" s="59"/>
      <c r="Q141" s="59"/>
    </row>
    <row r="142" spans="1:17" ht="17" thickBot="1" x14ac:dyDescent="0.25">
      <c r="A142" s="418"/>
      <c r="B142" s="510" t="s">
        <v>477</v>
      </c>
      <c r="C142" s="511"/>
      <c r="D142" s="511"/>
      <c r="E142" s="512"/>
      <c r="F142" s="431"/>
      <c r="G142" s="432"/>
      <c r="H142" s="508" t="s">
        <v>469</v>
      </c>
      <c r="I142" s="509"/>
      <c r="J142" s="509"/>
      <c r="K142" s="162">
        <v>2</v>
      </c>
      <c r="L142" s="56" t="s">
        <v>197</v>
      </c>
      <c r="O142" s="58"/>
      <c r="P142" s="59"/>
      <c r="Q142" s="59"/>
    </row>
    <row r="143" spans="1:17" ht="17" thickBot="1" x14ac:dyDescent="0.25">
      <c r="A143" s="419"/>
      <c r="B143" s="488"/>
      <c r="C143" s="489"/>
      <c r="D143" s="489"/>
      <c r="E143" s="490"/>
      <c r="F143" s="433"/>
      <c r="G143" s="434"/>
      <c r="H143" s="513" t="s">
        <v>222</v>
      </c>
      <c r="I143" s="514"/>
      <c r="J143" s="514"/>
      <c r="K143" s="161">
        <v>-2</v>
      </c>
      <c r="L143" s="57" t="s">
        <v>199</v>
      </c>
      <c r="O143" s="58"/>
      <c r="P143" s="59"/>
      <c r="Q143" s="59"/>
    </row>
    <row r="144" spans="1:17" ht="17" customHeight="1" thickBot="1" x14ac:dyDescent="0.25">
      <c r="A144" s="417">
        <v>28</v>
      </c>
      <c r="B144" s="420" t="s">
        <v>371</v>
      </c>
      <c r="C144" s="421"/>
      <c r="D144" s="421"/>
      <c r="E144" s="422"/>
      <c r="F144" s="429">
        <f>SUM(K144:K148)</f>
        <v>-7</v>
      </c>
      <c r="G144" s="430"/>
      <c r="H144" s="451" t="s">
        <v>227</v>
      </c>
      <c r="I144" s="452"/>
      <c r="J144" s="453"/>
      <c r="K144" s="54">
        <v>-6</v>
      </c>
      <c r="L144" s="55" t="s">
        <v>167</v>
      </c>
      <c r="M144" s="180"/>
    </row>
    <row r="145" spans="1:17" ht="17" customHeight="1" thickBot="1" x14ac:dyDescent="0.25">
      <c r="A145" s="418"/>
      <c r="B145" s="423"/>
      <c r="C145" s="424"/>
      <c r="D145" s="424"/>
      <c r="E145" s="425"/>
      <c r="F145" s="431"/>
      <c r="G145" s="432"/>
      <c r="H145" s="496" t="s">
        <v>357</v>
      </c>
      <c r="I145" s="497"/>
      <c r="J145" s="498"/>
      <c r="K145" s="54">
        <v>-1</v>
      </c>
      <c r="L145" s="56" t="s">
        <v>193</v>
      </c>
    </row>
    <row r="146" spans="1:17" ht="17" customHeight="1" thickBot="1" x14ac:dyDescent="0.25">
      <c r="A146" s="418"/>
      <c r="B146" s="493"/>
      <c r="C146" s="494"/>
      <c r="D146" s="494"/>
      <c r="E146" s="495"/>
      <c r="F146" s="431"/>
      <c r="G146" s="432"/>
      <c r="H146" s="496" t="s">
        <v>205</v>
      </c>
      <c r="I146" s="497"/>
      <c r="J146" s="498"/>
      <c r="K146" s="54">
        <v>0</v>
      </c>
      <c r="L146" s="56" t="s">
        <v>195</v>
      </c>
    </row>
    <row r="147" spans="1:17" ht="17" thickBot="1" x14ac:dyDescent="0.25">
      <c r="A147" s="418"/>
      <c r="B147" s="499" t="s">
        <v>244</v>
      </c>
      <c r="C147" s="500"/>
      <c r="D147" s="500"/>
      <c r="E147" s="501"/>
      <c r="F147" s="431"/>
      <c r="G147" s="432"/>
      <c r="H147" s="496" t="s">
        <v>457</v>
      </c>
      <c r="I147" s="497"/>
      <c r="J147" s="498"/>
      <c r="K147" s="54">
        <v>2</v>
      </c>
      <c r="L147" s="56" t="s">
        <v>197</v>
      </c>
    </row>
    <row r="148" spans="1:17" ht="17" thickBot="1" x14ac:dyDescent="0.25">
      <c r="A148" s="419"/>
      <c r="B148" s="442"/>
      <c r="C148" s="443"/>
      <c r="D148" s="443"/>
      <c r="E148" s="444"/>
      <c r="F148" s="433"/>
      <c r="G148" s="434"/>
      <c r="H148" s="502" t="s">
        <v>222</v>
      </c>
      <c r="I148" s="503"/>
      <c r="J148" s="504"/>
      <c r="K148" s="54">
        <v>-2</v>
      </c>
      <c r="L148" s="57" t="s">
        <v>199</v>
      </c>
      <c r="O148" s="58"/>
      <c r="P148" s="58"/>
      <c r="Q148" s="58"/>
    </row>
    <row r="149" spans="1:17" ht="17" customHeight="1" thickBot="1" x14ac:dyDescent="0.25">
      <c r="A149" s="417">
        <v>29</v>
      </c>
      <c r="B149" s="472" t="s">
        <v>363</v>
      </c>
      <c r="C149" s="473"/>
      <c r="D149" s="473"/>
      <c r="E149" s="474"/>
      <c r="F149" s="429">
        <f>SUM(K149:K153)</f>
        <v>-6</v>
      </c>
      <c r="G149" s="430"/>
      <c r="H149" s="481" t="s">
        <v>228</v>
      </c>
      <c r="I149" s="482"/>
      <c r="J149" s="482"/>
      <c r="K149" s="160">
        <v>-9</v>
      </c>
      <c r="L149" s="55" t="s">
        <v>167</v>
      </c>
      <c r="M149" s="180"/>
      <c r="O149" s="58"/>
      <c r="P149" s="59"/>
      <c r="Q149" s="59"/>
    </row>
    <row r="150" spans="1:17" ht="17" customHeight="1" thickBot="1" x14ac:dyDescent="0.25">
      <c r="A150" s="418"/>
      <c r="B150" s="475"/>
      <c r="C150" s="476"/>
      <c r="D150" s="476"/>
      <c r="E150" s="477"/>
      <c r="F150" s="431"/>
      <c r="G150" s="432"/>
      <c r="H150" s="508" t="s">
        <v>196</v>
      </c>
      <c r="I150" s="509"/>
      <c r="J150" s="509"/>
      <c r="K150" s="160">
        <v>-2</v>
      </c>
      <c r="L150" s="56" t="s">
        <v>193</v>
      </c>
      <c r="O150" s="58"/>
      <c r="P150" s="59"/>
      <c r="Q150" s="58"/>
    </row>
    <row r="151" spans="1:17" ht="17" customHeight="1" thickBot="1" x14ac:dyDescent="0.25">
      <c r="A151" s="418"/>
      <c r="B151" s="505"/>
      <c r="C151" s="506"/>
      <c r="D151" s="506"/>
      <c r="E151" s="507"/>
      <c r="F151" s="431"/>
      <c r="G151" s="432"/>
      <c r="H151" s="508" t="s">
        <v>224</v>
      </c>
      <c r="I151" s="509"/>
      <c r="J151" s="509"/>
      <c r="K151" s="160">
        <v>5</v>
      </c>
      <c r="L151" s="56" t="s">
        <v>195</v>
      </c>
      <c r="O151" s="58"/>
      <c r="P151" s="59"/>
      <c r="Q151" s="58"/>
    </row>
    <row r="152" spans="1:17" ht="17" thickBot="1" x14ac:dyDescent="0.25">
      <c r="A152" s="418"/>
      <c r="B152" s="510" t="s">
        <v>224</v>
      </c>
      <c r="C152" s="511"/>
      <c r="D152" s="511"/>
      <c r="E152" s="512"/>
      <c r="F152" s="431"/>
      <c r="G152" s="432"/>
      <c r="H152" s="508" t="s">
        <v>457</v>
      </c>
      <c r="I152" s="509"/>
      <c r="J152" s="509"/>
      <c r="K152" s="160">
        <v>2</v>
      </c>
      <c r="L152" s="56" t="s">
        <v>197</v>
      </c>
      <c r="O152" s="58"/>
      <c r="P152" s="59"/>
      <c r="Q152" s="58"/>
    </row>
    <row r="153" spans="1:17" ht="17" thickBot="1" x14ac:dyDescent="0.25">
      <c r="A153" s="419"/>
      <c r="B153" s="488"/>
      <c r="C153" s="489"/>
      <c r="D153" s="489"/>
      <c r="E153" s="490"/>
      <c r="F153" s="433"/>
      <c r="G153" s="434"/>
      <c r="H153" s="513" t="s">
        <v>222</v>
      </c>
      <c r="I153" s="514"/>
      <c r="J153" s="514"/>
      <c r="K153" s="159">
        <v>-2</v>
      </c>
      <c r="L153" s="57" t="s">
        <v>199</v>
      </c>
      <c r="O153" s="58"/>
      <c r="P153" s="59"/>
      <c r="Q153" s="58"/>
    </row>
    <row r="154" spans="1:17" ht="17" customHeight="1" thickBot="1" x14ac:dyDescent="0.25">
      <c r="A154" s="417">
        <v>30</v>
      </c>
      <c r="B154" s="472" t="s">
        <v>397</v>
      </c>
      <c r="C154" s="473"/>
      <c r="D154" s="473"/>
      <c r="E154" s="474"/>
      <c r="F154" s="429">
        <f>SUM(K154:K158)</f>
        <v>-6</v>
      </c>
      <c r="G154" s="430"/>
      <c r="H154" s="481" t="s">
        <v>194</v>
      </c>
      <c r="I154" s="482"/>
      <c r="J154" s="482"/>
      <c r="K154" s="150">
        <v>-2</v>
      </c>
      <c r="L154" s="55" t="s">
        <v>167</v>
      </c>
      <c r="M154" s="180"/>
    </row>
    <row r="155" spans="1:17" ht="17" customHeight="1" thickBot="1" x14ac:dyDescent="0.25">
      <c r="A155" s="418"/>
      <c r="B155" s="475"/>
      <c r="C155" s="476"/>
      <c r="D155" s="476"/>
      <c r="E155" s="477"/>
      <c r="F155" s="431"/>
      <c r="G155" s="432"/>
      <c r="H155" s="483" t="s">
        <v>196</v>
      </c>
      <c r="I155" s="484"/>
      <c r="J155" s="484"/>
      <c r="K155" s="150">
        <v>-2</v>
      </c>
      <c r="L155" s="56" t="s">
        <v>193</v>
      </c>
    </row>
    <row r="156" spans="1:17" ht="17" customHeight="1" thickBot="1" x14ac:dyDescent="0.25">
      <c r="A156" s="418"/>
      <c r="B156" s="478"/>
      <c r="C156" s="479"/>
      <c r="D156" s="479"/>
      <c r="E156" s="480"/>
      <c r="F156" s="431"/>
      <c r="G156" s="432"/>
      <c r="H156" s="483" t="s">
        <v>241</v>
      </c>
      <c r="I156" s="484"/>
      <c r="J156" s="484"/>
      <c r="K156" s="150">
        <v>2</v>
      </c>
      <c r="L156" s="56" t="s">
        <v>195</v>
      </c>
    </row>
    <row r="157" spans="1:17" ht="17" thickBot="1" x14ac:dyDescent="0.25">
      <c r="A157" s="418"/>
      <c r="B157" s="485" t="s">
        <v>226</v>
      </c>
      <c r="C157" s="486"/>
      <c r="D157" s="486"/>
      <c r="E157" s="487"/>
      <c r="F157" s="431"/>
      <c r="G157" s="432"/>
      <c r="H157" s="483" t="s">
        <v>472</v>
      </c>
      <c r="I157" s="484"/>
      <c r="J157" s="484"/>
      <c r="K157" s="150">
        <v>-2</v>
      </c>
      <c r="L157" s="56" t="s">
        <v>197</v>
      </c>
    </row>
    <row r="158" spans="1:17" ht="17" thickBot="1" x14ac:dyDescent="0.25">
      <c r="A158" s="419"/>
      <c r="B158" s="488"/>
      <c r="C158" s="489"/>
      <c r="D158" s="489"/>
      <c r="E158" s="490"/>
      <c r="F158" s="433"/>
      <c r="G158" s="434"/>
      <c r="H158" s="491" t="s">
        <v>222</v>
      </c>
      <c r="I158" s="492"/>
      <c r="J158" s="492"/>
      <c r="K158" s="149">
        <v>-2</v>
      </c>
      <c r="L158" s="57" t="s">
        <v>199</v>
      </c>
      <c r="O158" s="58"/>
      <c r="P158" s="58"/>
      <c r="Q158" s="58"/>
    </row>
    <row r="159" spans="1:17" ht="17" customHeight="1" thickBot="1" x14ac:dyDescent="0.25">
      <c r="A159" s="417">
        <v>31</v>
      </c>
      <c r="B159" s="420" t="s">
        <v>390</v>
      </c>
      <c r="C159" s="421"/>
      <c r="D159" s="421"/>
      <c r="E159" s="422"/>
      <c r="F159" s="429">
        <f>SUM(K159:K163)</f>
        <v>-6</v>
      </c>
      <c r="G159" s="430"/>
      <c r="H159" s="435" t="s">
        <v>227</v>
      </c>
      <c r="I159" s="436"/>
      <c r="J159" s="437"/>
      <c r="K159" s="54">
        <v>-6</v>
      </c>
      <c r="L159" s="55" t="s">
        <v>167</v>
      </c>
      <c r="M159" s="180"/>
    </row>
    <row r="160" spans="1:17" ht="17" customHeight="1" thickBot="1" x14ac:dyDescent="0.25">
      <c r="A160" s="418"/>
      <c r="B160" s="423"/>
      <c r="C160" s="424"/>
      <c r="D160" s="424"/>
      <c r="E160" s="425"/>
      <c r="F160" s="431"/>
      <c r="G160" s="432"/>
      <c r="H160" s="448" t="s">
        <v>196</v>
      </c>
      <c r="I160" s="449"/>
      <c r="J160" s="450"/>
      <c r="K160" s="54">
        <v>-2</v>
      </c>
      <c r="L160" s="56" t="s">
        <v>193</v>
      </c>
    </row>
    <row r="161" spans="1:17" ht="17" customHeight="1" thickBot="1" x14ac:dyDescent="0.25">
      <c r="A161" s="418"/>
      <c r="B161" s="426"/>
      <c r="C161" s="427"/>
      <c r="D161" s="427"/>
      <c r="E161" s="428"/>
      <c r="F161" s="431"/>
      <c r="G161" s="432"/>
      <c r="H161" s="448" t="s">
        <v>241</v>
      </c>
      <c r="I161" s="449"/>
      <c r="J161" s="450"/>
      <c r="K161" s="54">
        <v>2</v>
      </c>
      <c r="L161" s="56" t="s">
        <v>195</v>
      </c>
    </row>
    <row r="162" spans="1:17" ht="17" thickBot="1" x14ac:dyDescent="0.25">
      <c r="A162" s="418"/>
      <c r="B162" s="470" t="s">
        <v>228</v>
      </c>
      <c r="C162" s="440"/>
      <c r="D162" s="440"/>
      <c r="E162" s="441"/>
      <c r="F162" s="431"/>
      <c r="G162" s="432"/>
      <c r="H162" s="471" t="s">
        <v>469</v>
      </c>
      <c r="I162" s="449"/>
      <c r="J162" s="450"/>
      <c r="K162" s="54">
        <v>2</v>
      </c>
      <c r="L162" s="56" t="s">
        <v>197</v>
      </c>
    </row>
    <row r="163" spans="1:17" ht="17" thickBot="1" x14ac:dyDescent="0.25">
      <c r="A163" s="419"/>
      <c r="B163" s="442"/>
      <c r="C163" s="443"/>
      <c r="D163" s="443"/>
      <c r="E163" s="444"/>
      <c r="F163" s="433"/>
      <c r="G163" s="434"/>
      <c r="H163" s="445" t="s">
        <v>222</v>
      </c>
      <c r="I163" s="446"/>
      <c r="J163" s="447"/>
      <c r="K163" s="54">
        <v>-2</v>
      </c>
      <c r="L163" s="57" t="s">
        <v>199</v>
      </c>
      <c r="O163" s="58"/>
      <c r="P163" s="58"/>
      <c r="Q163" s="58"/>
    </row>
    <row r="164" spans="1:17" ht="17" customHeight="1" thickBot="1" x14ac:dyDescent="0.25">
      <c r="A164" s="417">
        <v>32</v>
      </c>
      <c r="B164" s="472" t="s">
        <v>416</v>
      </c>
      <c r="C164" s="473"/>
      <c r="D164" s="473"/>
      <c r="E164" s="474"/>
      <c r="F164" s="429">
        <f>SUM(K164:K168)</f>
        <v>-6</v>
      </c>
      <c r="G164" s="430"/>
      <c r="H164" s="481" t="s">
        <v>228</v>
      </c>
      <c r="I164" s="482"/>
      <c r="J164" s="482"/>
      <c r="K164" s="119">
        <v>-9</v>
      </c>
      <c r="L164" s="55" t="s">
        <v>167</v>
      </c>
      <c r="M164" s="180"/>
      <c r="O164" s="58"/>
      <c r="P164" s="58"/>
      <c r="Q164" s="58"/>
    </row>
    <row r="165" spans="1:17" ht="17" customHeight="1" thickBot="1" x14ac:dyDescent="0.25">
      <c r="A165" s="418"/>
      <c r="B165" s="475"/>
      <c r="C165" s="476"/>
      <c r="D165" s="476"/>
      <c r="E165" s="477"/>
      <c r="F165" s="431"/>
      <c r="G165" s="432"/>
      <c r="H165" s="483" t="s">
        <v>359</v>
      </c>
      <c r="I165" s="484"/>
      <c r="J165" s="484"/>
      <c r="K165" s="119">
        <v>-5</v>
      </c>
      <c r="L165" s="56" t="s">
        <v>193</v>
      </c>
      <c r="O165" s="58"/>
      <c r="P165" s="58"/>
      <c r="Q165" s="58"/>
    </row>
    <row r="166" spans="1:17" ht="17" customHeight="1" thickBot="1" x14ac:dyDescent="0.25">
      <c r="A166" s="418"/>
      <c r="B166" s="478"/>
      <c r="C166" s="479"/>
      <c r="D166" s="479"/>
      <c r="E166" s="480"/>
      <c r="F166" s="431"/>
      <c r="G166" s="432"/>
      <c r="H166" s="483" t="s">
        <v>460</v>
      </c>
      <c r="I166" s="484"/>
      <c r="J166" s="484"/>
      <c r="K166" s="119">
        <v>7</v>
      </c>
      <c r="L166" s="56" t="s">
        <v>195</v>
      </c>
      <c r="O166" s="58"/>
      <c r="P166" s="59"/>
      <c r="Q166" s="59"/>
    </row>
    <row r="167" spans="1:17" ht="17" thickBot="1" x14ac:dyDescent="0.25">
      <c r="A167" s="418"/>
      <c r="B167" s="485" t="s">
        <v>243</v>
      </c>
      <c r="C167" s="486"/>
      <c r="D167" s="486"/>
      <c r="E167" s="487"/>
      <c r="F167" s="431"/>
      <c r="G167" s="432"/>
      <c r="H167" s="483" t="s">
        <v>408</v>
      </c>
      <c r="I167" s="484"/>
      <c r="J167" s="484"/>
      <c r="K167" s="119">
        <v>3</v>
      </c>
      <c r="L167" s="56" t="s">
        <v>197</v>
      </c>
      <c r="O167" s="58"/>
      <c r="P167" s="59"/>
      <c r="Q167" s="59"/>
    </row>
    <row r="168" spans="1:17" ht="17" thickBot="1" x14ac:dyDescent="0.25">
      <c r="A168" s="419"/>
      <c r="B168" s="488"/>
      <c r="C168" s="489"/>
      <c r="D168" s="489"/>
      <c r="E168" s="490"/>
      <c r="F168" s="433"/>
      <c r="G168" s="434"/>
      <c r="H168" s="491" t="s">
        <v>222</v>
      </c>
      <c r="I168" s="492"/>
      <c r="J168" s="492"/>
      <c r="K168" s="118">
        <v>-2</v>
      </c>
      <c r="L168" s="57" t="s">
        <v>199</v>
      </c>
      <c r="O168" s="58"/>
      <c r="P168" s="59"/>
      <c r="Q168" s="59"/>
    </row>
    <row r="169" spans="1:17" ht="17" customHeight="1" thickBot="1" x14ac:dyDescent="0.25">
      <c r="A169" s="417">
        <v>33</v>
      </c>
      <c r="B169" s="472" t="s">
        <v>466</v>
      </c>
      <c r="C169" s="473"/>
      <c r="D169" s="473"/>
      <c r="E169" s="474"/>
      <c r="F169" s="429">
        <f>SUM(K169:K173)</f>
        <v>-5</v>
      </c>
      <c r="G169" s="430"/>
      <c r="H169" s="481" t="s">
        <v>228</v>
      </c>
      <c r="I169" s="482"/>
      <c r="J169" s="482"/>
      <c r="K169" s="139">
        <v>-9</v>
      </c>
      <c r="L169" s="55" t="s">
        <v>167</v>
      </c>
      <c r="M169" s="180"/>
      <c r="O169" s="58"/>
      <c r="P169" s="58"/>
      <c r="Q169" s="58"/>
    </row>
    <row r="170" spans="1:17" ht="17" customHeight="1" thickBot="1" x14ac:dyDescent="0.25">
      <c r="A170" s="418"/>
      <c r="B170" s="475"/>
      <c r="C170" s="476"/>
      <c r="D170" s="476"/>
      <c r="E170" s="477"/>
      <c r="F170" s="431"/>
      <c r="G170" s="432"/>
      <c r="H170" s="483" t="s">
        <v>359</v>
      </c>
      <c r="I170" s="484"/>
      <c r="J170" s="484"/>
      <c r="K170" s="139">
        <v>-5</v>
      </c>
      <c r="L170" s="56" t="s">
        <v>193</v>
      </c>
      <c r="O170" s="58"/>
      <c r="P170" s="58"/>
      <c r="Q170" s="58"/>
    </row>
    <row r="171" spans="1:17" ht="17" customHeight="1" thickBot="1" x14ac:dyDescent="0.25">
      <c r="A171" s="418"/>
      <c r="B171" s="478"/>
      <c r="C171" s="479"/>
      <c r="D171" s="479"/>
      <c r="E171" s="480"/>
      <c r="F171" s="431"/>
      <c r="G171" s="432"/>
      <c r="H171" s="483" t="s">
        <v>460</v>
      </c>
      <c r="I171" s="484"/>
      <c r="J171" s="484"/>
      <c r="K171" s="139">
        <v>7</v>
      </c>
      <c r="L171" s="56" t="s">
        <v>195</v>
      </c>
      <c r="O171" s="58"/>
      <c r="P171" s="59"/>
      <c r="Q171" s="59"/>
    </row>
    <row r="172" spans="1:17" ht="17" thickBot="1" x14ac:dyDescent="0.25">
      <c r="A172" s="418"/>
      <c r="B172" s="485" t="s">
        <v>208</v>
      </c>
      <c r="C172" s="486"/>
      <c r="D172" s="486"/>
      <c r="E172" s="487"/>
      <c r="F172" s="431"/>
      <c r="G172" s="432"/>
      <c r="H172" s="483" t="s">
        <v>440</v>
      </c>
      <c r="I172" s="484"/>
      <c r="J172" s="484"/>
      <c r="K172" s="139">
        <v>4</v>
      </c>
      <c r="L172" s="56" t="s">
        <v>197</v>
      </c>
      <c r="O172" s="58"/>
      <c r="P172" s="59"/>
      <c r="Q172" s="59"/>
    </row>
    <row r="173" spans="1:17" ht="17" thickBot="1" x14ac:dyDescent="0.25">
      <c r="A173" s="419"/>
      <c r="B173" s="488"/>
      <c r="C173" s="489"/>
      <c r="D173" s="489"/>
      <c r="E173" s="490"/>
      <c r="F173" s="433"/>
      <c r="G173" s="434"/>
      <c r="H173" s="491" t="s">
        <v>222</v>
      </c>
      <c r="I173" s="492"/>
      <c r="J173" s="492"/>
      <c r="K173" s="138">
        <v>-2</v>
      </c>
      <c r="L173" s="57" t="s">
        <v>199</v>
      </c>
      <c r="O173" s="58"/>
      <c r="P173" s="59"/>
      <c r="Q173" s="59"/>
    </row>
    <row r="174" spans="1:17" ht="17" customHeight="1" thickBot="1" x14ac:dyDescent="0.25">
      <c r="A174" s="417">
        <v>34</v>
      </c>
      <c r="B174" s="518" t="s">
        <v>246</v>
      </c>
      <c r="C174" s="519"/>
      <c r="D174" s="519"/>
      <c r="E174" s="520"/>
      <c r="F174" s="429">
        <f>SUM(K174:K178)</f>
        <v>-5</v>
      </c>
      <c r="G174" s="430"/>
      <c r="H174" s="481" t="s">
        <v>228</v>
      </c>
      <c r="I174" s="482"/>
      <c r="J174" s="482"/>
      <c r="K174" s="156">
        <v>-9</v>
      </c>
      <c r="L174" s="55" t="s">
        <v>167</v>
      </c>
      <c r="M174" s="180"/>
    </row>
    <row r="175" spans="1:17" ht="17" customHeight="1" thickBot="1" x14ac:dyDescent="0.25">
      <c r="A175" s="418"/>
      <c r="B175" s="521"/>
      <c r="C175" s="522"/>
      <c r="D175" s="522"/>
      <c r="E175" s="523"/>
      <c r="F175" s="431"/>
      <c r="G175" s="432"/>
      <c r="H175" s="508" t="s">
        <v>196</v>
      </c>
      <c r="I175" s="509"/>
      <c r="J175" s="509"/>
      <c r="K175" s="156">
        <v>-2</v>
      </c>
      <c r="L175" s="56" t="s">
        <v>193</v>
      </c>
    </row>
    <row r="176" spans="1:17" ht="17" customHeight="1" thickBot="1" x14ac:dyDescent="0.25">
      <c r="A176" s="418"/>
      <c r="B176" s="524"/>
      <c r="C176" s="525"/>
      <c r="D176" s="525"/>
      <c r="E176" s="526"/>
      <c r="F176" s="431"/>
      <c r="G176" s="432"/>
      <c r="H176" s="508" t="s">
        <v>458</v>
      </c>
      <c r="I176" s="509"/>
      <c r="J176" s="509"/>
      <c r="K176" s="156">
        <v>-3</v>
      </c>
      <c r="L176" s="56" t="s">
        <v>195</v>
      </c>
    </row>
    <row r="177" spans="1:17" ht="17" thickBot="1" x14ac:dyDescent="0.25">
      <c r="A177" s="418"/>
      <c r="B177" s="527" t="s">
        <v>374</v>
      </c>
      <c r="C177" s="528"/>
      <c r="D177" s="528"/>
      <c r="E177" s="529"/>
      <c r="F177" s="431"/>
      <c r="G177" s="432"/>
      <c r="H177" s="508" t="s">
        <v>475</v>
      </c>
      <c r="I177" s="509"/>
      <c r="J177" s="509"/>
      <c r="K177" s="156">
        <v>11</v>
      </c>
      <c r="L177" s="56" t="s">
        <v>197</v>
      </c>
    </row>
    <row r="178" spans="1:17" ht="17" thickBot="1" x14ac:dyDescent="0.25">
      <c r="A178" s="419"/>
      <c r="B178" s="530"/>
      <c r="C178" s="531"/>
      <c r="D178" s="531"/>
      <c r="E178" s="532"/>
      <c r="F178" s="433"/>
      <c r="G178" s="434"/>
      <c r="H178" s="513" t="s">
        <v>222</v>
      </c>
      <c r="I178" s="514"/>
      <c r="J178" s="514"/>
      <c r="K178" s="155">
        <v>-2</v>
      </c>
      <c r="L178" s="57" t="s">
        <v>199</v>
      </c>
      <c r="O178" s="58"/>
      <c r="P178" s="58"/>
      <c r="Q178" s="58"/>
    </row>
    <row r="179" spans="1:17" ht="17" customHeight="1" thickBot="1" x14ac:dyDescent="0.25">
      <c r="A179" s="417">
        <v>35</v>
      </c>
      <c r="B179" s="420" t="s">
        <v>372</v>
      </c>
      <c r="C179" s="421"/>
      <c r="D179" s="421"/>
      <c r="E179" s="422"/>
      <c r="F179" s="429">
        <f>SUM(K179:K183)</f>
        <v>-4</v>
      </c>
      <c r="G179" s="430"/>
      <c r="H179" s="435" t="s">
        <v>194</v>
      </c>
      <c r="I179" s="436"/>
      <c r="J179" s="437"/>
      <c r="K179" s="54">
        <v>-2</v>
      </c>
      <c r="L179" s="55" t="s">
        <v>167</v>
      </c>
      <c r="M179" s="180"/>
      <c r="O179" s="58"/>
      <c r="P179" s="58"/>
      <c r="Q179" s="58"/>
    </row>
    <row r="180" spans="1:17" ht="17" customHeight="1" thickBot="1" x14ac:dyDescent="0.25">
      <c r="A180" s="418"/>
      <c r="B180" s="423"/>
      <c r="C180" s="424"/>
      <c r="D180" s="424"/>
      <c r="E180" s="425"/>
      <c r="F180" s="431"/>
      <c r="G180" s="432"/>
      <c r="H180" s="496" t="s">
        <v>196</v>
      </c>
      <c r="I180" s="497"/>
      <c r="J180" s="498"/>
      <c r="K180" s="54">
        <v>-2</v>
      </c>
      <c r="L180" s="56" t="s">
        <v>193</v>
      </c>
      <c r="O180" s="58"/>
      <c r="P180" s="58"/>
      <c r="Q180" s="58"/>
    </row>
    <row r="181" spans="1:17" ht="17" customHeight="1" thickBot="1" x14ac:dyDescent="0.25">
      <c r="A181" s="418"/>
      <c r="B181" s="493"/>
      <c r="C181" s="494"/>
      <c r="D181" s="494"/>
      <c r="E181" s="495"/>
      <c r="F181" s="431"/>
      <c r="G181" s="432"/>
      <c r="H181" s="496" t="s">
        <v>237</v>
      </c>
      <c r="I181" s="497"/>
      <c r="J181" s="498"/>
      <c r="K181" s="54">
        <v>0</v>
      </c>
      <c r="L181" s="56" t="s">
        <v>195</v>
      </c>
      <c r="O181" s="58"/>
      <c r="P181" s="59"/>
      <c r="Q181" s="59"/>
    </row>
    <row r="182" spans="1:17" ht="17" thickBot="1" x14ac:dyDescent="0.25">
      <c r="A182" s="418"/>
      <c r="B182" s="515" t="s">
        <v>194</v>
      </c>
      <c r="C182" s="516"/>
      <c r="D182" s="516"/>
      <c r="E182" s="517"/>
      <c r="F182" s="431"/>
      <c r="G182" s="432"/>
      <c r="H182" s="496" t="s">
        <v>469</v>
      </c>
      <c r="I182" s="497"/>
      <c r="J182" s="498"/>
      <c r="K182" s="54">
        <v>2</v>
      </c>
      <c r="L182" s="56" t="s">
        <v>197</v>
      </c>
      <c r="O182" s="58"/>
      <c r="P182" s="59"/>
      <c r="Q182" s="59"/>
    </row>
    <row r="183" spans="1:17" ht="17" thickBot="1" x14ac:dyDescent="0.25">
      <c r="A183" s="419"/>
      <c r="B183" s="467"/>
      <c r="C183" s="468"/>
      <c r="D183" s="468"/>
      <c r="E183" s="469"/>
      <c r="F183" s="433"/>
      <c r="G183" s="434"/>
      <c r="H183" s="502" t="s">
        <v>222</v>
      </c>
      <c r="I183" s="503"/>
      <c r="J183" s="504"/>
      <c r="K183" s="54">
        <v>-2</v>
      </c>
      <c r="L183" s="57" t="s">
        <v>199</v>
      </c>
      <c r="O183" s="58"/>
      <c r="P183" s="59"/>
      <c r="Q183" s="59"/>
    </row>
    <row r="184" spans="1:17" ht="17" customHeight="1" thickBot="1" x14ac:dyDescent="0.25">
      <c r="A184" s="417">
        <v>36</v>
      </c>
      <c r="B184" s="472" t="s">
        <v>385</v>
      </c>
      <c r="C184" s="473"/>
      <c r="D184" s="473"/>
      <c r="E184" s="474"/>
      <c r="F184" s="429">
        <f>SUM(K184:K188)</f>
        <v>-4</v>
      </c>
      <c r="G184" s="430"/>
      <c r="H184" s="481" t="s">
        <v>438</v>
      </c>
      <c r="I184" s="482"/>
      <c r="J184" s="482"/>
      <c r="K184" s="174">
        <v>1</v>
      </c>
      <c r="L184" s="55" t="s">
        <v>167</v>
      </c>
      <c r="M184" s="180"/>
    </row>
    <row r="185" spans="1:17" ht="17" customHeight="1" thickBot="1" x14ac:dyDescent="0.25">
      <c r="A185" s="418"/>
      <c r="B185" s="475"/>
      <c r="C185" s="476"/>
      <c r="D185" s="476"/>
      <c r="E185" s="477"/>
      <c r="F185" s="431"/>
      <c r="G185" s="432"/>
      <c r="H185" s="508" t="s">
        <v>235</v>
      </c>
      <c r="I185" s="509"/>
      <c r="J185" s="509"/>
      <c r="K185" s="174">
        <v>-2</v>
      </c>
      <c r="L185" s="56" t="s">
        <v>193</v>
      </c>
    </row>
    <row r="186" spans="1:17" ht="17" customHeight="1" thickBot="1" x14ac:dyDescent="0.25">
      <c r="A186" s="418"/>
      <c r="B186" s="505"/>
      <c r="C186" s="506"/>
      <c r="D186" s="506"/>
      <c r="E186" s="507"/>
      <c r="F186" s="431"/>
      <c r="G186" s="432"/>
      <c r="H186" s="508" t="s">
        <v>458</v>
      </c>
      <c r="I186" s="509"/>
      <c r="J186" s="509"/>
      <c r="K186" s="174">
        <v>-3</v>
      </c>
      <c r="L186" s="56" t="s">
        <v>195</v>
      </c>
    </row>
    <row r="187" spans="1:17" ht="17" thickBot="1" x14ac:dyDescent="0.25">
      <c r="A187" s="418"/>
      <c r="B187" s="510" t="s">
        <v>386</v>
      </c>
      <c r="C187" s="511"/>
      <c r="D187" s="511"/>
      <c r="E187" s="512"/>
      <c r="F187" s="431"/>
      <c r="G187" s="432"/>
      <c r="H187" s="508" t="s">
        <v>462</v>
      </c>
      <c r="I187" s="509"/>
      <c r="J187" s="509"/>
      <c r="K187" s="174">
        <v>2</v>
      </c>
      <c r="L187" s="56" t="s">
        <v>197</v>
      </c>
    </row>
    <row r="188" spans="1:17" ht="17" thickBot="1" x14ac:dyDescent="0.25">
      <c r="A188" s="419"/>
      <c r="B188" s="488"/>
      <c r="C188" s="489"/>
      <c r="D188" s="489"/>
      <c r="E188" s="490"/>
      <c r="F188" s="433"/>
      <c r="G188" s="434"/>
      <c r="H188" s="513" t="s">
        <v>222</v>
      </c>
      <c r="I188" s="514"/>
      <c r="J188" s="514"/>
      <c r="K188" s="173">
        <v>-2</v>
      </c>
      <c r="L188" s="57" t="s">
        <v>199</v>
      </c>
      <c r="O188" s="58"/>
      <c r="P188" s="58"/>
      <c r="Q188" s="58"/>
    </row>
    <row r="189" spans="1:17" ht="17" customHeight="1" thickBot="1" x14ac:dyDescent="0.25">
      <c r="A189" s="417">
        <v>37</v>
      </c>
      <c r="B189" s="420" t="s">
        <v>482</v>
      </c>
      <c r="C189" s="421"/>
      <c r="D189" s="421"/>
      <c r="E189" s="422"/>
      <c r="F189" s="429">
        <f>SUM(K189:K193)</f>
        <v>-4</v>
      </c>
      <c r="G189" s="430"/>
      <c r="H189" s="435" t="s">
        <v>227</v>
      </c>
      <c r="I189" s="436"/>
      <c r="J189" s="437"/>
      <c r="K189" s="54">
        <v>-6</v>
      </c>
      <c r="L189" s="55" t="s">
        <v>167</v>
      </c>
      <c r="M189" s="180"/>
      <c r="O189" s="58"/>
      <c r="P189" s="58"/>
      <c r="Q189" s="58"/>
    </row>
    <row r="190" spans="1:17" ht="17" customHeight="1" thickBot="1" x14ac:dyDescent="0.25">
      <c r="A190" s="418"/>
      <c r="B190" s="423"/>
      <c r="C190" s="424"/>
      <c r="D190" s="424"/>
      <c r="E190" s="425"/>
      <c r="F190" s="431"/>
      <c r="G190" s="432"/>
      <c r="H190" s="496" t="s">
        <v>357</v>
      </c>
      <c r="I190" s="497"/>
      <c r="J190" s="498"/>
      <c r="K190" s="54">
        <v>-1</v>
      </c>
      <c r="L190" s="56" t="s">
        <v>193</v>
      </c>
      <c r="O190" s="58"/>
      <c r="P190" s="58"/>
      <c r="Q190" s="58"/>
    </row>
    <row r="191" spans="1:17" ht="17" customHeight="1" thickBot="1" x14ac:dyDescent="0.25">
      <c r="A191" s="418"/>
      <c r="B191" s="493"/>
      <c r="C191" s="494"/>
      <c r="D191" s="494"/>
      <c r="E191" s="495"/>
      <c r="F191" s="431"/>
      <c r="G191" s="432"/>
      <c r="H191" s="496" t="s">
        <v>234</v>
      </c>
      <c r="I191" s="497"/>
      <c r="J191" s="498"/>
      <c r="K191" s="54">
        <v>0</v>
      </c>
      <c r="L191" s="56" t="s">
        <v>195</v>
      </c>
      <c r="O191" s="58"/>
      <c r="P191" s="59"/>
      <c r="Q191" s="59"/>
    </row>
    <row r="192" spans="1:17" ht="17" thickBot="1" x14ac:dyDescent="0.25">
      <c r="A192" s="418"/>
      <c r="B192" s="499" t="s">
        <v>462</v>
      </c>
      <c r="C192" s="500"/>
      <c r="D192" s="500"/>
      <c r="E192" s="501"/>
      <c r="F192" s="431"/>
      <c r="G192" s="432"/>
      <c r="H192" s="496" t="s">
        <v>462</v>
      </c>
      <c r="I192" s="497"/>
      <c r="J192" s="498"/>
      <c r="K192" s="54">
        <v>2</v>
      </c>
      <c r="L192" s="56" t="s">
        <v>197</v>
      </c>
      <c r="O192" s="58"/>
      <c r="P192" s="59"/>
      <c r="Q192" s="59"/>
    </row>
    <row r="193" spans="1:17" ht="17" thickBot="1" x14ac:dyDescent="0.25">
      <c r="A193" s="419"/>
      <c r="B193" s="442"/>
      <c r="C193" s="443"/>
      <c r="D193" s="443"/>
      <c r="E193" s="444"/>
      <c r="F193" s="433"/>
      <c r="G193" s="434"/>
      <c r="H193" s="502" t="s">
        <v>216</v>
      </c>
      <c r="I193" s="503"/>
      <c r="J193" s="504"/>
      <c r="K193" s="54">
        <v>1</v>
      </c>
      <c r="L193" s="57" t="s">
        <v>199</v>
      </c>
      <c r="O193" s="58"/>
      <c r="P193" s="59"/>
      <c r="Q193" s="59"/>
    </row>
    <row r="194" spans="1:17" ht="17" customHeight="1" thickBot="1" x14ac:dyDescent="0.25">
      <c r="A194" s="417">
        <v>38</v>
      </c>
      <c r="B194" s="472" t="s">
        <v>375</v>
      </c>
      <c r="C194" s="473"/>
      <c r="D194" s="473"/>
      <c r="E194" s="474"/>
      <c r="F194" s="429">
        <f>SUM(K194:K198)</f>
        <v>-2</v>
      </c>
      <c r="G194" s="430"/>
      <c r="H194" s="481" t="s">
        <v>194</v>
      </c>
      <c r="I194" s="482"/>
      <c r="J194" s="482"/>
      <c r="K194" s="121">
        <v>-2</v>
      </c>
      <c r="L194" s="55" t="s">
        <v>167</v>
      </c>
      <c r="M194" s="180"/>
      <c r="O194" s="58"/>
      <c r="P194" s="59"/>
      <c r="Q194" s="59"/>
    </row>
    <row r="195" spans="1:17" ht="17" customHeight="1" thickBot="1" x14ac:dyDescent="0.25">
      <c r="A195" s="418"/>
      <c r="B195" s="475"/>
      <c r="C195" s="476"/>
      <c r="D195" s="476"/>
      <c r="E195" s="477"/>
      <c r="F195" s="431"/>
      <c r="G195" s="432"/>
      <c r="H195" s="483" t="s">
        <v>461</v>
      </c>
      <c r="I195" s="484"/>
      <c r="J195" s="484"/>
      <c r="K195" s="121">
        <v>1</v>
      </c>
      <c r="L195" s="56" t="s">
        <v>193</v>
      </c>
      <c r="O195" s="58"/>
      <c r="P195" s="59"/>
      <c r="Q195" s="58"/>
    </row>
    <row r="196" spans="1:17" ht="17" customHeight="1" thickBot="1" x14ac:dyDescent="0.25">
      <c r="A196" s="418"/>
      <c r="B196" s="478"/>
      <c r="C196" s="479"/>
      <c r="D196" s="479"/>
      <c r="E196" s="480"/>
      <c r="F196" s="431"/>
      <c r="G196" s="432"/>
      <c r="H196" s="483" t="s">
        <v>221</v>
      </c>
      <c r="I196" s="484"/>
      <c r="J196" s="484"/>
      <c r="K196" s="121">
        <v>-3</v>
      </c>
      <c r="L196" s="56" t="s">
        <v>195</v>
      </c>
      <c r="O196" s="58"/>
      <c r="P196" s="59"/>
      <c r="Q196" s="58"/>
    </row>
    <row r="197" spans="1:17" ht="17" thickBot="1" x14ac:dyDescent="0.25">
      <c r="A197" s="418"/>
      <c r="B197" s="485" t="s">
        <v>198</v>
      </c>
      <c r="C197" s="486"/>
      <c r="D197" s="486"/>
      <c r="E197" s="487"/>
      <c r="F197" s="431"/>
      <c r="G197" s="432"/>
      <c r="H197" s="483" t="s">
        <v>459</v>
      </c>
      <c r="I197" s="484"/>
      <c r="J197" s="484"/>
      <c r="K197" s="121">
        <v>4</v>
      </c>
      <c r="L197" s="56" t="s">
        <v>197</v>
      </c>
      <c r="O197" s="58"/>
      <c r="P197" s="59"/>
      <c r="Q197" s="58"/>
    </row>
    <row r="198" spans="1:17" ht="17" thickBot="1" x14ac:dyDescent="0.25">
      <c r="A198" s="419"/>
      <c r="B198" s="488"/>
      <c r="C198" s="489"/>
      <c r="D198" s="489"/>
      <c r="E198" s="490"/>
      <c r="F198" s="433"/>
      <c r="G198" s="434"/>
      <c r="H198" s="491" t="s">
        <v>222</v>
      </c>
      <c r="I198" s="492"/>
      <c r="J198" s="492"/>
      <c r="K198" s="120">
        <v>-2</v>
      </c>
      <c r="L198" s="57" t="s">
        <v>199</v>
      </c>
      <c r="O198" s="58"/>
      <c r="P198" s="59"/>
      <c r="Q198" s="58"/>
    </row>
    <row r="199" spans="1:17" ht="17" customHeight="1" thickBot="1" x14ac:dyDescent="0.25">
      <c r="A199" s="417">
        <v>39</v>
      </c>
      <c r="B199" s="420" t="s">
        <v>409</v>
      </c>
      <c r="C199" s="421"/>
      <c r="D199" s="421"/>
      <c r="E199" s="422"/>
      <c r="F199" s="429">
        <f>SUM(K199:K203)</f>
        <v>7</v>
      </c>
      <c r="G199" s="430"/>
      <c r="H199" s="435" t="s">
        <v>231</v>
      </c>
      <c r="I199" s="436"/>
      <c r="J199" s="437"/>
      <c r="K199" s="54">
        <v>7</v>
      </c>
      <c r="L199" s="55" t="s">
        <v>167</v>
      </c>
      <c r="M199" s="180"/>
      <c r="O199" s="58"/>
      <c r="P199" s="58"/>
      <c r="Q199" s="58"/>
    </row>
    <row r="200" spans="1:17" ht="17" customHeight="1" thickBot="1" x14ac:dyDescent="0.25">
      <c r="A200" s="418"/>
      <c r="B200" s="423"/>
      <c r="C200" s="424"/>
      <c r="D200" s="424"/>
      <c r="E200" s="425"/>
      <c r="F200" s="431"/>
      <c r="G200" s="432"/>
      <c r="H200" s="448" t="s">
        <v>235</v>
      </c>
      <c r="I200" s="449"/>
      <c r="J200" s="450"/>
      <c r="K200" s="54">
        <v>-2</v>
      </c>
      <c r="L200" s="56" t="s">
        <v>193</v>
      </c>
      <c r="O200" s="58"/>
      <c r="P200" s="58"/>
      <c r="Q200" s="58"/>
    </row>
    <row r="201" spans="1:17" ht="17" customHeight="1" thickBot="1" x14ac:dyDescent="0.25">
      <c r="A201" s="418"/>
      <c r="B201" s="426"/>
      <c r="C201" s="427"/>
      <c r="D201" s="427"/>
      <c r="E201" s="428"/>
      <c r="F201" s="431"/>
      <c r="G201" s="432"/>
      <c r="H201" s="448" t="s">
        <v>241</v>
      </c>
      <c r="I201" s="449"/>
      <c r="J201" s="450"/>
      <c r="K201" s="54">
        <v>2</v>
      </c>
      <c r="L201" s="56" t="s">
        <v>195</v>
      </c>
      <c r="O201" s="58"/>
      <c r="P201" s="59"/>
      <c r="Q201" s="59"/>
    </row>
    <row r="202" spans="1:17" ht="17" thickBot="1" x14ac:dyDescent="0.25">
      <c r="A202" s="418"/>
      <c r="B202" s="439" t="s">
        <v>227</v>
      </c>
      <c r="C202" s="465"/>
      <c r="D202" s="465"/>
      <c r="E202" s="466"/>
      <c r="F202" s="431"/>
      <c r="G202" s="432"/>
      <c r="H202" s="448" t="s">
        <v>457</v>
      </c>
      <c r="I202" s="449"/>
      <c r="J202" s="450"/>
      <c r="K202" s="54">
        <v>2</v>
      </c>
      <c r="L202" s="56" t="s">
        <v>197</v>
      </c>
      <c r="O202" s="58"/>
      <c r="P202" s="59"/>
      <c r="Q202" s="59"/>
    </row>
    <row r="203" spans="1:17" ht="17" thickBot="1" x14ac:dyDescent="0.25">
      <c r="A203" s="419"/>
      <c r="B203" s="467"/>
      <c r="C203" s="468"/>
      <c r="D203" s="468"/>
      <c r="E203" s="469"/>
      <c r="F203" s="433"/>
      <c r="G203" s="434"/>
      <c r="H203" s="445" t="s">
        <v>222</v>
      </c>
      <c r="I203" s="446"/>
      <c r="J203" s="447"/>
      <c r="K203" s="54">
        <v>-2</v>
      </c>
      <c r="L203" s="57" t="s">
        <v>199</v>
      </c>
      <c r="O203" s="58"/>
      <c r="P203" s="59"/>
      <c r="Q203" s="59"/>
    </row>
    <row r="204" spans="1:17" ht="17" customHeight="1" thickBot="1" x14ac:dyDescent="0.25">
      <c r="A204" s="417">
        <v>40</v>
      </c>
      <c r="B204" s="472" t="s">
        <v>473</v>
      </c>
      <c r="C204" s="473"/>
      <c r="D204" s="473"/>
      <c r="E204" s="474"/>
      <c r="F204" s="429">
        <f>SUM(K204:K208)</f>
        <v>8</v>
      </c>
      <c r="G204" s="430"/>
      <c r="H204" s="481" t="s">
        <v>194</v>
      </c>
      <c r="I204" s="482"/>
      <c r="J204" s="482"/>
      <c r="K204" s="154">
        <v>-2</v>
      </c>
      <c r="L204" s="55" t="s">
        <v>167</v>
      </c>
      <c r="M204" s="180"/>
      <c r="O204" s="58"/>
      <c r="P204" s="59"/>
      <c r="Q204" s="59"/>
    </row>
    <row r="205" spans="1:17" ht="17" customHeight="1" thickBot="1" x14ac:dyDescent="0.25">
      <c r="A205" s="418"/>
      <c r="B205" s="475"/>
      <c r="C205" s="476"/>
      <c r="D205" s="476"/>
      <c r="E205" s="477"/>
      <c r="F205" s="431"/>
      <c r="G205" s="432"/>
      <c r="H205" s="483" t="s">
        <v>357</v>
      </c>
      <c r="I205" s="484"/>
      <c r="J205" s="484"/>
      <c r="K205" s="154">
        <v>-1</v>
      </c>
      <c r="L205" s="56" t="s">
        <v>193</v>
      </c>
      <c r="O205" s="58"/>
      <c r="P205" s="59"/>
      <c r="Q205" s="58"/>
    </row>
    <row r="206" spans="1:17" ht="17" customHeight="1" thickBot="1" x14ac:dyDescent="0.25">
      <c r="A206" s="418"/>
      <c r="B206" s="478"/>
      <c r="C206" s="479"/>
      <c r="D206" s="479"/>
      <c r="E206" s="480"/>
      <c r="F206" s="431"/>
      <c r="G206" s="432"/>
      <c r="H206" s="483" t="s">
        <v>241</v>
      </c>
      <c r="I206" s="484"/>
      <c r="J206" s="484"/>
      <c r="K206" s="154">
        <v>2</v>
      </c>
      <c r="L206" s="56" t="s">
        <v>195</v>
      </c>
      <c r="O206" s="58"/>
      <c r="P206" s="59"/>
      <c r="Q206" s="58"/>
    </row>
    <row r="207" spans="1:17" ht="17" thickBot="1" x14ac:dyDescent="0.25">
      <c r="A207" s="418"/>
      <c r="B207" s="485" t="s">
        <v>474</v>
      </c>
      <c r="C207" s="486"/>
      <c r="D207" s="486"/>
      <c r="E207" s="487"/>
      <c r="F207" s="431"/>
      <c r="G207" s="432"/>
      <c r="H207" s="483" t="s">
        <v>475</v>
      </c>
      <c r="I207" s="484"/>
      <c r="J207" s="484"/>
      <c r="K207" s="154">
        <v>11</v>
      </c>
      <c r="L207" s="56" t="s">
        <v>197</v>
      </c>
      <c r="O207" s="58"/>
      <c r="P207" s="59"/>
      <c r="Q207" s="58"/>
    </row>
    <row r="208" spans="1:17" ht="17" thickBot="1" x14ac:dyDescent="0.25">
      <c r="A208" s="419"/>
      <c r="B208" s="488"/>
      <c r="C208" s="489"/>
      <c r="D208" s="489"/>
      <c r="E208" s="490"/>
      <c r="F208" s="433"/>
      <c r="G208" s="434"/>
      <c r="H208" s="491" t="s">
        <v>222</v>
      </c>
      <c r="I208" s="492"/>
      <c r="J208" s="492"/>
      <c r="K208" s="153">
        <v>-2</v>
      </c>
      <c r="L208" s="57" t="s">
        <v>199</v>
      </c>
      <c r="O208" s="58"/>
      <c r="P208" s="59"/>
      <c r="Q208" s="58"/>
    </row>
    <row r="209" spans="1:19" ht="17" customHeight="1" thickBot="1" x14ac:dyDescent="0.25">
      <c r="A209" s="417">
        <v>41</v>
      </c>
      <c r="B209" s="472" t="s">
        <v>384</v>
      </c>
      <c r="C209" s="473"/>
      <c r="D209" s="473"/>
      <c r="E209" s="474"/>
      <c r="F209" s="429">
        <f>SUM(K209:K213)</f>
        <v>13</v>
      </c>
      <c r="G209" s="430"/>
      <c r="H209" s="481" t="s">
        <v>232</v>
      </c>
      <c r="I209" s="482"/>
      <c r="J209" s="482"/>
      <c r="K209" s="179">
        <v>19</v>
      </c>
      <c r="L209" s="55" t="s">
        <v>167</v>
      </c>
      <c r="M209" s="180"/>
      <c r="O209" s="58"/>
      <c r="P209" s="58"/>
      <c r="Q209" s="58"/>
    </row>
    <row r="210" spans="1:19" ht="17" customHeight="1" thickBot="1" x14ac:dyDescent="0.25">
      <c r="A210" s="418"/>
      <c r="B210" s="475"/>
      <c r="C210" s="476"/>
      <c r="D210" s="476"/>
      <c r="E210" s="477"/>
      <c r="F210" s="431"/>
      <c r="G210" s="432"/>
      <c r="H210" s="483" t="s">
        <v>359</v>
      </c>
      <c r="I210" s="484"/>
      <c r="J210" s="484"/>
      <c r="K210" s="178">
        <v>-5</v>
      </c>
      <c r="L210" s="56" t="s">
        <v>193</v>
      </c>
      <c r="O210" s="58"/>
      <c r="P210" s="58"/>
      <c r="Q210" s="58"/>
    </row>
    <row r="211" spans="1:19" ht="17" customHeight="1" thickBot="1" x14ac:dyDescent="0.25">
      <c r="A211" s="418"/>
      <c r="B211" s="478"/>
      <c r="C211" s="479"/>
      <c r="D211" s="479"/>
      <c r="E211" s="480"/>
      <c r="F211" s="431"/>
      <c r="G211" s="432"/>
      <c r="H211" s="483" t="s">
        <v>221</v>
      </c>
      <c r="I211" s="484"/>
      <c r="J211" s="484"/>
      <c r="K211" s="178">
        <v>-3</v>
      </c>
      <c r="L211" s="56" t="s">
        <v>195</v>
      </c>
      <c r="O211" s="58"/>
      <c r="P211" s="59"/>
      <c r="Q211" s="59"/>
    </row>
    <row r="212" spans="1:19" ht="17" thickBot="1" x14ac:dyDescent="0.25">
      <c r="A212" s="418"/>
      <c r="B212" s="485" t="s">
        <v>215</v>
      </c>
      <c r="C212" s="486"/>
      <c r="D212" s="486"/>
      <c r="E212" s="487"/>
      <c r="F212" s="431"/>
      <c r="G212" s="432"/>
      <c r="H212" s="483" t="s">
        <v>459</v>
      </c>
      <c r="I212" s="484"/>
      <c r="J212" s="484"/>
      <c r="K212" s="178">
        <v>4</v>
      </c>
      <c r="L212" s="56" t="s">
        <v>197</v>
      </c>
      <c r="O212" s="58"/>
      <c r="P212" s="59"/>
      <c r="Q212" s="59"/>
    </row>
    <row r="213" spans="1:19" ht="17" thickBot="1" x14ac:dyDescent="0.25">
      <c r="A213" s="419"/>
      <c r="B213" s="488"/>
      <c r="C213" s="489"/>
      <c r="D213" s="489"/>
      <c r="E213" s="490"/>
      <c r="F213" s="433"/>
      <c r="G213" s="434"/>
      <c r="H213" s="491" t="s">
        <v>222</v>
      </c>
      <c r="I213" s="492"/>
      <c r="J213" s="492"/>
      <c r="K213" s="177">
        <v>-2</v>
      </c>
      <c r="L213" s="57" t="s">
        <v>199</v>
      </c>
      <c r="O213" s="58"/>
      <c r="P213" s="59"/>
      <c r="Q213" s="59"/>
    </row>
    <row r="214" spans="1:19" ht="17" hidden="1" customHeight="1" thickBot="1" x14ac:dyDescent="0.25">
      <c r="A214" s="417">
        <v>45</v>
      </c>
      <c r="B214" s="420"/>
      <c r="C214" s="421"/>
      <c r="D214" s="421"/>
      <c r="E214" s="422"/>
      <c r="F214" s="429"/>
      <c r="G214" s="430"/>
      <c r="H214" s="435"/>
      <c r="I214" s="436"/>
      <c r="J214" s="437"/>
      <c r="K214" s="54"/>
      <c r="L214" s="55"/>
      <c r="O214" s="58"/>
      <c r="P214" s="59"/>
      <c r="Q214" s="59"/>
      <c r="S214" s="53" t="s">
        <v>192</v>
      </c>
    </row>
    <row r="215" spans="1:19" hidden="1" x14ac:dyDescent="0.2">
      <c r="A215" s="418"/>
      <c r="B215" s="470"/>
      <c r="C215" s="440"/>
      <c r="D215" s="440"/>
      <c r="E215" s="441"/>
      <c r="F215" s="431"/>
      <c r="G215" s="432"/>
      <c r="H215" s="448"/>
      <c r="I215" s="449"/>
      <c r="J215" s="450"/>
      <c r="K215" s="54"/>
      <c r="L215" s="56"/>
      <c r="O215" s="58"/>
      <c r="P215" s="59"/>
      <c r="Q215" s="58"/>
      <c r="S215" s="53" t="s">
        <v>228</v>
      </c>
    </row>
    <row r="216" spans="1:19" ht="17" hidden="1" thickBot="1" x14ac:dyDescent="0.25">
      <c r="A216" s="419"/>
      <c r="B216" s="442"/>
      <c r="C216" s="443"/>
      <c r="D216" s="443"/>
      <c r="E216" s="444"/>
      <c r="F216" s="433"/>
      <c r="G216" s="434"/>
      <c r="H216" s="445"/>
      <c r="I216" s="446"/>
      <c r="J216" s="447"/>
      <c r="K216" s="54"/>
      <c r="L216" s="57"/>
      <c r="O216" s="58"/>
      <c r="P216" s="59"/>
      <c r="Q216" s="58"/>
      <c r="S216" s="53" t="s">
        <v>217</v>
      </c>
    </row>
    <row r="217" spans="1:19" ht="17" hidden="1" customHeight="1" thickBot="1" x14ac:dyDescent="0.25">
      <c r="A217" s="418"/>
      <c r="B217" s="423"/>
      <c r="C217" s="424"/>
      <c r="D217" s="424"/>
      <c r="E217" s="425"/>
      <c r="F217" s="431"/>
      <c r="G217" s="432"/>
      <c r="H217" s="448"/>
      <c r="I217" s="449"/>
      <c r="J217" s="450"/>
      <c r="K217" s="54"/>
      <c r="L217" s="56"/>
      <c r="O217" s="58"/>
      <c r="P217" s="59"/>
      <c r="Q217" s="58"/>
      <c r="S217" s="53" t="s">
        <v>230</v>
      </c>
    </row>
    <row r="218" spans="1:19" ht="17" hidden="1" customHeight="1" thickBot="1" x14ac:dyDescent="0.25">
      <c r="A218" s="418"/>
      <c r="B218" s="426"/>
      <c r="C218" s="427"/>
      <c r="D218" s="427"/>
      <c r="E218" s="428"/>
      <c r="F218" s="431"/>
      <c r="G218" s="432"/>
      <c r="H218" s="448"/>
      <c r="I218" s="449"/>
      <c r="J218" s="450"/>
      <c r="K218" s="54"/>
      <c r="L218" s="56"/>
      <c r="O218" s="58"/>
      <c r="P218" s="59"/>
      <c r="Q218" s="58"/>
      <c r="S218" s="53" t="s">
        <v>222</v>
      </c>
    </row>
    <row r="219" spans="1:19" hidden="1" x14ac:dyDescent="0.2">
      <c r="A219" s="418"/>
      <c r="B219" s="470"/>
      <c r="C219" s="440"/>
      <c r="D219" s="440"/>
      <c r="E219" s="441"/>
      <c r="F219" s="431"/>
      <c r="G219" s="432"/>
      <c r="H219" s="448"/>
      <c r="I219" s="449"/>
      <c r="J219" s="450"/>
      <c r="K219" s="54"/>
      <c r="L219" s="56"/>
      <c r="O219" s="58"/>
      <c r="P219" s="59"/>
      <c r="Q219" s="58"/>
      <c r="S219" s="53" t="s">
        <v>228</v>
      </c>
    </row>
    <row r="220" spans="1:19" ht="17" hidden="1" thickBot="1" x14ac:dyDescent="0.25">
      <c r="A220" s="419"/>
      <c r="B220" s="442"/>
      <c r="C220" s="443"/>
      <c r="D220" s="443"/>
      <c r="E220" s="444"/>
      <c r="F220" s="433"/>
      <c r="G220" s="434"/>
      <c r="H220" s="445"/>
      <c r="I220" s="446"/>
      <c r="J220" s="447"/>
      <c r="K220" s="54"/>
      <c r="L220" s="57"/>
      <c r="O220" s="58"/>
      <c r="P220" s="59"/>
      <c r="Q220" s="58"/>
      <c r="S220" s="53" t="s">
        <v>196</v>
      </c>
    </row>
    <row r="221" spans="1:19" ht="17" hidden="1" customHeight="1" thickBot="1" x14ac:dyDescent="0.25">
      <c r="A221" s="418"/>
      <c r="B221" s="423"/>
      <c r="C221" s="424"/>
      <c r="D221" s="424"/>
      <c r="E221" s="425"/>
      <c r="F221" s="431"/>
      <c r="G221" s="432"/>
      <c r="H221" s="448"/>
      <c r="I221" s="449"/>
      <c r="J221" s="450"/>
      <c r="K221" s="54"/>
      <c r="L221" s="56"/>
      <c r="S221" s="53" t="s">
        <v>355</v>
      </c>
    </row>
    <row r="222" spans="1:19" ht="17" hidden="1" customHeight="1" thickBot="1" x14ac:dyDescent="0.25">
      <c r="A222" s="418"/>
      <c r="B222" s="426"/>
      <c r="C222" s="427"/>
      <c r="D222" s="427"/>
      <c r="E222" s="428"/>
      <c r="F222" s="431"/>
      <c r="G222" s="432"/>
      <c r="H222" s="448"/>
      <c r="I222" s="449"/>
      <c r="J222" s="450"/>
      <c r="K222" s="54"/>
      <c r="L222" s="56"/>
      <c r="S222" s="53" t="s">
        <v>222</v>
      </c>
    </row>
    <row r="223" spans="1:19" ht="17" hidden="1" thickBot="1" x14ac:dyDescent="0.25">
      <c r="A223" s="419"/>
      <c r="B223" s="442"/>
      <c r="C223" s="443"/>
      <c r="D223" s="443"/>
      <c r="E223" s="444"/>
      <c r="F223" s="433"/>
      <c r="G223" s="434"/>
      <c r="H223" s="445"/>
      <c r="I223" s="446"/>
      <c r="J223" s="447"/>
      <c r="K223" s="54"/>
      <c r="L223" s="57"/>
      <c r="O223" s="58"/>
      <c r="P223" s="58"/>
      <c r="Q223" s="58"/>
      <c r="S223" s="53" t="s">
        <v>217</v>
      </c>
    </row>
    <row r="224" spans="1:19" ht="17" hidden="1" customHeight="1" thickBot="1" x14ac:dyDescent="0.25">
      <c r="A224" s="418"/>
      <c r="B224" s="426"/>
      <c r="C224" s="427"/>
      <c r="D224" s="427"/>
      <c r="E224" s="428"/>
      <c r="F224" s="431"/>
      <c r="G224" s="432"/>
      <c r="H224" s="448"/>
      <c r="I224" s="449"/>
      <c r="J224" s="450"/>
      <c r="K224" s="54"/>
      <c r="L224" s="56"/>
      <c r="O224" s="58"/>
      <c r="P224" s="59"/>
      <c r="Q224" s="58"/>
      <c r="S224" s="53" t="s">
        <v>222</v>
      </c>
    </row>
    <row r="225" spans="1:19" ht="17" hidden="1" thickBot="1" x14ac:dyDescent="0.25">
      <c r="A225" s="419"/>
      <c r="B225" s="442"/>
      <c r="C225" s="443"/>
      <c r="D225" s="443"/>
      <c r="E225" s="444"/>
      <c r="F225" s="433"/>
      <c r="G225" s="434"/>
      <c r="H225" s="445"/>
      <c r="I225" s="446"/>
      <c r="J225" s="447"/>
      <c r="K225" s="54"/>
      <c r="L225" s="57"/>
      <c r="O225" s="58"/>
      <c r="P225" s="59"/>
      <c r="Q225" s="58"/>
      <c r="S225" s="53" t="s">
        <v>196</v>
      </c>
    </row>
    <row r="226" spans="1:19" hidden="1" x14ac:dyDescent="0.2">
      <c r="A226" s="417">
        <v>50</v>
      </c>
      <c r="B226" s="420"/>
      <c r="C226" s="421"/>
      <c r="D226" s="421"/>
      <c r="E226" s="422"/>
      <c r="F226" s="429"/>
      <c r="G226" s="430"/>
      <c r="H226" s="435"/>
      <c r="I226" s="436"/>
      <c r="J226" s="437"/>
      <c r="K226" s="54"/>
      <c r="L226" s="55"/>
      <c r="S226" s="53" t="s">
        <v>192</v>
      </c>
    </row>
    <row r="227" spans="1:19" hidden="1" x14ac:dyDescent="0.2">
      <c r="A227" s="418"/>
      <c r="B227" s="423"/>
      <c r="C227" s="424"/>
      <c r="D227" s="424"/>
      <c r="E227" s="425"/>
      <c r="F227" s="431"/>
      <c r="G227" s="432"/>
      <c r="H227" s="438"/>
      <c r="I227" s="438"/>
      <c r="J227" s="438"/>
      <c r="K227" s="54"/>
      <c r="L227" s="56"/>
      <c r="S227" s="53" t="s">
        <v>236</v>
      </c>
    </row>
    <row r="228" spans="1:19" hidden="1" x14ac:dyDescent="0.2">
      <c r="A228" s="418"/>
      <c r="B228" s="426"/>
      <c r="C228" s="427"/>
      <c r="D228" s="427"/>
      <c r="E228" s="428"/>
      <c r="F228" s="431"/>
      <c r="G228" s="432"/>
      <c r="H228" s="438"/>
      <c r="I228" s="438"/>
      <c r="J228" s="438"/>
      <c r="K228" s="54"/>
      <c r="L228" s="56"/>
      <c r="S228" s="53" t="s">
        <v>222</v>
      </c>
    </row>
    <row r="229" spans="1:19" hidden="1" x14ac:dyDescent="0.2">
      <c r="S229" s="53" t="s">
        <v>192</v>
      </c>
    </row>
    <row r="230" spans="1:19" hidden="1" x14ac:dyDescent="0.2">
      <c r="S230" s="53" t="s">
        <v>230</v>
      </c>
    </row>
    <row r="231" spans="1:19" hidden="1" x14ac:dyDescent="0.2">
      <c r="S231" s="53" t="s">
        <v>222</v>
      </c>
    </row>
    <row r="232" spans="1:19" hidden="1" x14ac:dyDescent="0.2">
      <c r="S232" s="53" t="s">
        <v>227</v>
      </c>
    </row>
    <row r="233" spans="1:19" hidden="1" x14ac:dyDescent="0.2">
      <c r="S233" s="53" t="s">
        <v>196</v>
      </c>
    </row>
    <row r="234" spans="1:19" hidden="1" x14ac:dyDescent="0.2">
      <c r="S234" s="53" t="s">
        <v>192</v>
      </c>
    </row>
    <row r="236" spans="1:19" hidden="1" x14ac:dyDescent="0.2">
      <c r="S236" s="53" t="s">
        <v>222</v>
      </c>
    </row>
    <row r="237" spans="1:19" hidden="1" x14ac:dyDescent="0.2">
      <c r="S237" s="53" t="s">
        <v>228</v>
      </c>
    </row>
    <row r="238" spans="1:19" hidden="1" x14ac:dyDescent="0.2">
      <c r="S238" s="53" t="s">
        <v>217</v>
      </c>
    </row>
    <row r="239" spans="1:19" hidden="1" x14ac:dyDescent="0.2">
      <c r="S239" s="53" t="s">
        <v>219</v>
      </c>
    </row>
    <row r="240" spans="1:19" hidden="1" x14ac:dyDescent="0.2">
      <c r="S240" s="53" t="s">
        <v>245</v>
      </c>
    </row>
    <row r="241" spans="19:19" hidden="1" x14ac:dyDescent="0.2">
      <c r="S241" s="53" t="s">
        <v>222</v>
      </c>
    </row>
    <row r="242" spans="19:19" hidden="1" x14ac:dyDescent="0.2">
      <c r="S242" s="53" t="s">
        <v>228</v>
      </c>
    </row>
    <row r="243" spans="19:19" hidden="1" x14ac:dyDescent="0.2">
      <c r="S243" s="53" t="s">
        <v>243</v>
      </c>
    </row>
    <row r="244" spans="19:19" hidden="1" x14ac:dyDescent="0.2">
      <c r="S244" s="53" t="s">
        <v>192</v>
      </c>
    </row>
    <row r="245" spans="19:19" hidden="1" x14ac:dyDescent="0.2">
      <c r="S245" s="53" t="s">
        <v>236</v>
      </c>
    </row>
    <row r="246" spans="19:19" hidden="1" x14ac:dyDescent="0.2">
      <c r="S246" s="53" t="s">
        <v>222</v>
      </c>
    </row>
    <row r="247" spans="19:19" hidden="1" x14ac:dyDescent="0.2">
      <c r="S247" s="53" t="s">
        <v>228</v>
      </c>
    </row>
    <row r="249" spans="19:19" hidden="1" x14ac:dyDescent="0.2">
      <c r="S249" s="53" t="s">
        <v>192</v>
      </c>
    </row>
    <row r="250" spans="19:19" hidden="1" x14ac:dyDescent="0.2">
      <c r="S250" s="53" t="s">
        <v>230</v>
      </c>
    </row>
    <row r="251" spans="19:19" hidden="1" x14ac:dyDescent="0.2">
      <c r="S251" s="53" t="s">
        <v>222</v>
      </c>
    </row>
    <row r="252" spans="19:19" hidden="1" x14ac:dyDescent="0.2">
      <c r="S252" s="53" t="s">
        <v>228</v>
      </c>
    </row>
    <row r="253" spans="19:19" hidden="1" x14ac:dyDescent="0.2">
      <c r="S253" s="53" t="s">
        <v>196</v>
      </c>
    </row>
    <row r="254" spans="19:19" hidden="1" x14ac:dyDescent="0.2">
      <c r="S254" s="53" t="s">
        <v>192</v>
      </c>
    </row>
    <row r="255" spans="19:19" hidden="1" x14ac:dyDescent="0.2">
      <c r="S255" s="53" t="s">
        <v>224</v>
      </c>
    </row>
    <row r="256" spans="19:19" hidden="1" x14ac:dyDescent="0.2">
      <c r="S256" s="53" t="s">
        <v>222</v>
      </c>
    </row>
    <row r="257" spans="19:19" hidden="1" x14ac:dyDescent="0.2">
      <c r="S257" s="53" t="s">
        <v>228</v>
      </c>
    </row>
    <row r="258" spans="19:19" hidden="1" x14ac:dyDescent="0.2">
      <c r="S258" s="53" t="s">
        <v>217</v>
      </c>
    </row>
    <row r="259" spans="19:19" hidden="1" x14ac:dyDescent="0.2">
      <c r="S259" s="53" t="s">
        <v>192</v>
      </c>
    </row>
    <row r="260" spans="19:19" hidden="1" x14ac:dyDescent="0.2">
      <c r="S260" s="53" t="s">
        <v>355</v>
      </c>
    </row>
    <row r="261" spans="19:19" hidden="1" x14ac:dyDescent="0.2">
      <c r="S261" s="53" t="s">
        <v>222</v>
      </c>
    </row>
    <row r="263" spans="19:19" hidden="1" x14ac:dyDescent="0.2">
      <c r="S263" s="53" t="s">
        <v>196</v>
      </c>
    </row>
    <row r="264" spans="19:19" hidden="1" x14ac:dyDescent="0.2">
      <c r="S264" s="53" t="s">
        <v>237</v>
      </c>
    </row>
    <row r="265" spans="19:19" hidden="1" x14ac:dyDescent="0.2">
      <c r="S265" s="53" t="s">
        <v>236</v>
      </c>
    </row>
    <row r="266" spans="19:19" hidden="1" x14ac:dyDescent="0.2">
      <c r="S266" s="53" t="s">
        <v>214</v>
      </c>
    </row>
    <row r="267" spans="19:19" hidden="1" x14ac:dyDescent="0.2">
      <c r="S267" s="53" t="s">
        <v>227</v>
      </c>
    </row>
    <row r="268" spans="19:19" hidden="1" x14ac:dyDescent="0.2">
      <c r="S268" s="53" t="s">
        <v>243</v>
      </c>
    </row>
    <row r="269" spans="19:19" hidden="1" x14ac:dyDescent="0.2">
      <c r="S269" s="53" t="s">
        <v>219</v>
      </c>
    </row>
    <row r="270" spans="19:19" hidden="1" x14ac:dyDescent="0.2">
      <c r="S270" s="53" t="s">
        <v>224</v>
      </c>
    </row>
    <row r="271" spans="19:19" hidden="1" x14ac:dyDescent="0.2">
      <c r="S271" s="53" t="s">
        <v>222</v>
      </c>
    </row>
    <row r="272" spans="19:19" hidden="1" x14ac:dyDescent="0.2">
      <c r="S272" s="53" t="s">
        <v>227</v>
      </c>
    </row>
    <row r="273" spans="19:19" hidden="1" x14ac:dyDescent="0.2">
      <c r="S273" s="53" t="s">
        <v>196</v>
      </c>
    </row>
    <row r="274" spans="19:19" hidden="1" x14ac:dyDescent="0.2">
      <c r="S274" s="53" t="s">
        <v>223</v>
      </c>
    </row>
    <row r="275" spans="19:19" hidden="1" x14ac:dyDescent="0.2">
      <c r="S275" s="53" t="s">
        <v>230</v>
      </c>
    </row>
    <row r="276" spans="19:19" hidden="1" x14ac:dyDescent="0.2">
      <c r="S276" s="53" t="s">
        <v>222</v>
      </c>
    </row>
    <row r="277" spans="19:19" hidden="1" x14ac:dyDescent="0.2">
      <c r="S277" s="53" t="s">
        <v>228</v>
      </c>
    </row>
    <row r="278" spans="19:19" hidden="1" x14ac:dyDescent="0.2">
      <c r="S278" s="53" t="s">
        <v>217</v>
      </c>
    </row>
    <row r="279" spans="19:19" hidden="1" x14ac:dyDescent="0.2">
      <c r="S279" s="53" t="s">
        <v>192</v>
      </c>
    </row>
    <row r="280" spans="19:19" hidden="1" x14ac:dyDescent="0.2">
      <c r="S280" s="53" t="s">
        <v>230</v>
      </c>
    </row>
    <row r="281" spans="19:19" hidden="1" x14ac:dyDescent="0.2">
      <c r="S281" s="53" t="s">
        <v>222</v>
      </c>
    </row>
    <row r="282" spans="19:19" hidden="1" x14ac:dyDescent="0.2">
      <c r="S282" s="53" t="s">
        <v>228</v>
      </c>
    </row>
    <row r="283" spans="19:19" hidden="1" x14ac:dyDescent="0.2">
      <c r="S283" s="53" t="s">
        <v>196</v>
      </c>
    </row>
    <row r="284" spans="19:19" hidden="1" x14ac:dyDescent="0.2">
      <c r="S284" s="53" t="s">
        <v>192</v>
      </c>
    </row>
    <row r="285" spans="19:19" hidden="1" x14ac:dyDescent="0.2">
      <c r="S285" s="53" t="s">
        <v>230</v>
      </c>
    </row>
    <row r="286" spans="19:19" hidden="1" x14ac:dyDescent="0.2">
      <c r="S286" s="53" t="s">
        <v>222</v>
      </c>
    </row>
    <row r="287" spans="19:19" hidden="1" x14ac:dyDescent="0.2">
      <c r="S287" s="53" t="s">
        <v>228</v>
      </c>
    </row>
    <row r="288" spans="19:19" hidden="1" x14ac:dyDescent="0.2">
      <c r="S288" s="53" t="s">
        <v>196</v>
      </c>
    </row>
    <row r="289" spans="19:19" hidden="1" x14ac:dyDescent="0.2">
      <c r="S289" s="53" t="s">
        <v>192</v>
      </c>
    </row>
    <row r="291" spans="19:19" hidden="1" x14ac:dyDescent="0.2">
      <c r="S291" s="53" t="s">
        <v>216</v>
      </c>
    </row>
    <row r="292" spans="19:19" hidden="1" x14ac:dyDescent="0.2">
      <c r="S292" s="53" t="s">
        <v>228</v>
      </c>
    </row>
    <row r="293" spans="19:19" hidden="1" x14ac:dyDescent="0.2">
      <c r="S293" s="53" t="s">
        <v>217</v>
      </c>
    </row>
    <row r="294" spans="19:19" hidden="1" x14ac:dyDescent="0.2">
      <c r="S294" s="53" t="s">
        <v>219</v>
      </c>
    </row>
    <row r="296" spans="19:19" hidden="1" x14ac:dyDescent="0.2">
      <c r="S296" s="53" t="s">
        <v>222</v>
      </c>
    </row>
    <row r="297" spans="19:19" hidden="1" x14ac:dyDescent="0.2">
      <c r="S297" s="53" t="s">
        <v>228</v>
      </c>
    </row>
    <row r="298" spans="19:19" hidden="1" x14ac:dyDescent="0.2">
      <c r="S298" s="53" t="s">
        <v>196</v>
      </c>
    </row>
    <row r="299" spans="19:19" hidden="1" x14ac:dyDescent="0.2">
      <c r="S299" s="53" t="s">
        <v>219</v>
      </c>
    </row>
    <row r="300" spans="19:19" hidden="1" x14ac:dyDescent="0.2">
      <c r="S300" s="53" t="s">
        <v>236</v>
      </c>
    </row>
    <row r="301" spans="19:19" hidden="1" x14ac:dyDescent="0.2">
      <c r="S301" s="53" t="s">
        <v>222</v>
      </c>
    </row>
    <row r="302" spans="19:19" hidden="1" x14ac:dyDescent="0.2">
      <c r="S302" s="53" t="s">
        <v>228</v>
      </c>
    </row>
    <row r="304" spans="19:19" hidden="1" x14ac:dyDescent="0.2">
      <c r="S304" s="53" t="s">
        <v>219</v>
      </c>
    </row>
    <row r="305" spans="19:19" hidden="1" x14ac:dyDescent="0.2">
      <c r="S305" s="53" t="s">
        <v>236</v>
      </c>
    </row>
    <row r="306" spans="19:19" hidden="1" x14ac:dyDescent="0.2">
      <c r="S306" s="53" t="s">
        <v>222</v>
      </c>
    </row>
    <row r="307" spans="19:19" hidden="1" x14ac:dyDescent="0.2">
      <c r="S307" s="53" t="s">
        <v>228</v>
      </c>
    </row>
    <row r="308" spans="19:19" hidden="1" x14ac:dyDescent="0.2">
      <c r="S308" s="53" t="s">
        <v>235</v>
      </c>
    </row>
    <row r="309" spans="19:19" hidden="1" x14ac:dyDescent="0.2">
      <c r="S309" s="53" t="s">
        <v>237</v>
      </c>
    </row>
    <row r="311" spans="19:19" hidden="1" x14ac:dyDescent="0.2">
      <c r="S311" s="53" t="s">
        <v>222</v>
      </c>
    </row>
    <row r="312" spans="19:19" hidden="1" x14ac:dyDescent="0.2">
      <c r="S312" s="53" t="s">
        <v>228</v>
      </c>
    </row>
    <row r="313" spans="19:19" hidden="1" x14ac:dyDescent="0.2">
      <c r="S313" s="53" t="s">
        <v>243</v>
      </c>
    </row>
    <row r="314" spans="19:19" hidden="1" x14ac:dyDescent="0.2">
      <c r="S314" s="53" t="s">
        <v>192</v>
      </c>
    </row>
    <row r="315" spans="19:19" hidden="1" x14ac:dyDescent="0.2">
      <c r="S315" s="53" t="s">
        <v>245</v>
      </c>
    </row>
    <row r="316" spans="19:19" hidden="1" x14ac:dyDescent="0.2">
      <c r="S316" s="53" t="s">
        <v>222</v>
      </c>
    </row>
    <row r="317" spans="19:19" hidden="1" x14ac:dyDescent="0.2">
      <c r="S317" s="53" t="s">
        <v>228</v>
      </c>
    </row>
    <row r="318" spans="19:19" hidden="1" x14ac:dyDescent="0.2">
      <c r="S318" s="53" t="s">
        <v>217</v>
      </c>
    </row>
    <row r="319" spans="19:19" hidden="1" x14ac:dyDescent="0.2">
      <c r="S319" s="53" t="s">
        <v>192</v>
      </c>
    </row>
    <row r="320" spans="19:19" hidden="1" x14ac:dyDescent="0.2">
      <c r="S320" s="53" t="s">
        <v>365</v>
      </c>
    </row>
    <row r="321" spans="19:19" hidden="1" x14ac:dyDescent="0.2">
      <c r="S321" s="53" t="s">
        <v>222</v>
      </c>
    </row>
    <row r="322" spans="19:19" hidden="1" x14ac:dyDescent="0.2">
      <c r="S322" s="53" t="s">
        <v>228</v>
      </c>
    </row>
    <row r="323" spans="19:19" hidden="1" x14ac:dyDescent="0.2">
      <c r="S323" s="53" t="s">
        <v>217</v>
      </c>
    </row>
    <row r="324" spans="19:19" hidden="1" x14ac:dyDescent="0.2">
      <c r="S324" s="53" t="s">
        <v>223</v>
      </c>
    </row>
    <row r="325" spans="19:19" hidden="1" x14ac:dyDescent="0.2">
      <c r="S325" s="53" t="s">
        <v>230</v>
      </c>
    </row>
    <row r="326" spans="19:19" hidden="1" x14ac:dyDescent="0.2">
      <c r="S326" s="53" t="s">
        <v>222</v>
      </c>
    </row>
    <row r="327" spans="19:19" hidden="1" x14ac:dyDescent="0.2">
      <c r="S327" s="53" t="s">
        <v>228</v>
      </c>
    </row>
    <row r="328" spans="19:19" hidden="1" x14ac:dyDescent="0.2">
      <c r="S328" s="53" t="s">
        <v>196</v>
      </c>
    </row>
    <row r="329" spans="19:19" hidden="1" x14ac:dyDescent="0.2">
      <c r="S329" s="53" t="s">
        <v>192</v>
      </c>
    </row>
    <row r="331" spans="19:19" hidden="1" x14ac:dyDescent="0.2">
      <c r="S331" s="53" t="s">
        <v>222</v>
      </c>
    </row>
    <row r="332" spans="19:19" hidden="1" x14ac:dyDescent="0.2">
      <c r="S332" s="53" t="s">
        <v>194</v>
      </c>
    </row>
    <row r="333" spans="19:19" hidden="1" x14ac:dyDescent="0.2">
      <c r="S333" s="53" t="s">
        <v>217</v>
      </c>
    </row>
    <row r="334" spans="19:19" hidden="1" x14ac:dyDescent="0.2">
      <c r="S334" s="53" t="s">
        <v>192</v>
      </c>
    </row>
    <row r="335" spans="19:19" hidden="1" x14ac:dyDescent="0.2">
      <c r="S335" s="53" t="s">
        <v>432</v>
      </c>
    </row>
    <row r="336" spans="19:19" hidden="1" x14ac:dyDescent="0.2">
      <c r="S336" s="53" t="s">
        <v>214</v>
      </c>
    </row>
    <row r="338" spans="19:19" hidden="1" x14ac:dyDescent="0.2">
      <c r="S338" s="53" t="s">
        <v>196</v>
      </c>
    </row>
    <row r="339" spans="19:19" hidden="1" x14ac:dyDescent="0.2">
      <c r="S339" s="53" t="s">
        <v>237</v>
      </c>
    </row>
    <row r="341" spans="19:19" hidden="1" x14ac:dyDescent="0.2">
      <c r="S341" s="53" t="s">
        <v>222</v>
      </c>
    </row>
    <row r="342" spans="19:19" hidden="1" x14ac:dyDescent="0.2">
      <c r="S342" s="53" t="s">
        <v>228</v>
      </c>
    </row>
    <row r="344" spans="19:19" hidden="1" x14ac:dyDescent="0.2">
      <c r="S344" s="53" t="s">
        <v>192</v>
      </c>
    </row>
    <row r="345" spans="19:19" hidden="1" x14ac:dyDescent="0.2">
      <c r="S345" s="53" t="s">
        <v>236</v>
      </c>
    </row>
    <row r="346" spans="19:19" hidden="1" x14ac:dyDescent="0.2">
      <c r="S346" s="53" t="s">
        <v>222</v>
      </c>
    </row>
    <row r="347" spans="19:19" hidden="1" x14ac:dyDescent="0.2">
      <c r="S347" s="53" t="s">
        <v>228</v>
      </c>
    </row>
    <row r="348" spans="19:19" hidden="1" x14ac:dyDescent="0.2">
      <c r="S348" s="53" t="s">
        <v>235</v>
      </c>
    </row>
    <row r="349" spans="19:19" hidden="1" x14ac:dyDescent="0.2">
      <c r="S349" s="53" t="s">
        <v>219</v>
      </c>
    </row>
    <row r="351" spans="19:19" hidden="1" x14ac:dyDescent="0.2">
      <c r="S351" s="53" t="s">
        <v>216</v>
      </c>
    </row>
    <row r="354" spans="19:19" hidden="1" x14ac:dyDescent="0.2">
      <c r="S354" s="53" t="s">
        <v>192</v>
      </c>
    </row>
    <row r="356" spans="19:19" hidden="1" x14ac:dyDescent="0.2">
      <c r="S356" s="53" t="s">
        <v>222</v>
      </c>
    </row>
    <row r="357" spans="19:19" hidden="1" x14ac:dyDescent="0.2">
      <c r="S357" s="53" t="s">
        <v>228</v>
      </c>
    </row>
    <row r="358" spans="19:19" hidden="1" x14ac:dyDescent="0.2">
      <c r="S358" s="53" t="s">
        <v>196</v>
      </c>
    </row>
    <row r="359" spans="19:19" hidden="1" x14ac:dyDescent="0.2">
      <c r="S359" s="53" t="s">
        <v>229</v>
      </c>
    </row>
    <row r="360" spans="19:19" hidden="1" x14ac:dyDescent="0.2">
      <c r="S360" s="53" t="s">
        <v>245</v>
      </c>
    </row>
    <row r="361" spans="19:19" hidden="1" x14ac:dyDescent="0.2">
      <c r="S361" s="53" t="s">
        <v>222</v>
      </c>
    </row>
    <row r="362" spans="19:19" hidden="1" x14ac:dyDescent="0.2">
      <c r="S362" s="53" t="s">
        <v>228</v>
      </c>
    </row>
    <row r="363" spans="19:19" hidden="1" x14ac:dyDescent="0.2">
      <c r="S363" s="53" t="s">
        <v>196</v>
      </c>
    </row>
    <row r="364" spans="19:19" hidden="1" x14ac:dyDescent="0.2">
      <c r="S364" s="53" t="s">
        <v>237</v>
      </c>
    </row>
    <row r="366" spans="19:19" hidden="1" x14ac:dyDescent="0.2">
      <c r="S366" s="53" t="s">
        <v>222</v>
      </c>
    </row>
    <row r="367" spans="19:19" hidden="1" x14ac:dyDescent="0.2">
      <c r="S367" s="53" t="s">
        <v>228</v>
      </c>
    </row>
    <row r="368" spans="19:19" hidden="1" x14ac:dyDescent="0.2">
      <c r="S368" s="53" t="s">
        <v>235</v>
      </c>
    </row>
    <row r="369" spans="19:19" hidden="1" x14ac:dyDescent="0.2">
      <c r="S369" s="53" t="s">
        <v>223</v>
      </c>
    </row>
    <row r="370" spans="19:19" hidden="1" x14ac:dyDescent="0.2">
      <c r="S370" s="53" t="s">
        <v>365</v>
      </c>
    </row>
    <row r="371" spans="19:19" hidden="1" x14ac:dyDescent="0.2">
      <c r="S371" s="53" t="s">
        <v>216</v>
      </c>
    </row>
    <row r="373" spans="19:19" hidden="1" x14ac:dyDescent="0.2">
      <c r="S373" s="53" t="s">
        <v>434</v>
      </c>
    </row>
    <row r="374" spans="19:19" hidden="1" x14ac:dyDescent="0.2">
      <c r="S374" s="53" t="s">
        <v>237</v>
      </c>
    </row>
    <row r="376" spans="19:19" hidden="1" x14ac:dyDescent="0.2">
      <c r="S376" s="53" t="s">
        <v>222</v>
      </c>
    </row>
    <row r="377" spans="19:19" hidden="1" x14ac:dyDescent="0.2">
      <c r="S377" s="53" t="s">
        <v>194</v>
      </c>
    </row>
    <row r="378" spans="19:19" hidden="1" x14ac:dyDescent="0.2">
      <c r="S378" s="53" t="s">
        <v>196</v>
      </c>
    </row>
    <row r="379" spans="19:19" hidden="1" x14ac:dyDescent="0.2">
      <c r="S379" s="53" t="s">
        <v>192</v>
      </c>
    </row>
    <row r="380" spans="19:19" hidden="1" x14ac:dyDescent="0.2">
      <c r="S380" s="53" t="s">
        <v>236</v>
      </c>
    </row>
    <row r="381" spans="19:19" hidden="1" x14ac:dyDescent="0.2">
      <c r="S381" s="53" t="s">
        <v>222</v>
      </c>
    </row>
    <row r="383" spans="19:19" hidden="1" x14ac:dyDescent="0.2">
      <c r="S383" s="53" t="s">
        <v>196</v>
      </c>
    </row>
    <row r="384" spans="19:19" hidden="1" x14ac:dyDescent="0.2">
      <c r="S384" s="53" t="s">
        <v>192</v>
      </c>
    </row>
    <row r="385" spans="18:19" hidden="1" x14ac:dyDescent="0.2">
      <c r="S385" s="53" t="s">
        <v>230</v>
      </c>
    </row>
    <row r="386" spans="18:19" hidden="1" x14ac:dyDescent="0.2">
      <c r="S386" s="53" t="s">
        <v>216</v>
      </c>
    </row>
    <row r="387" spans="18:19" hidden="1" x14ac:dyDescent="0.2">
      <c r="S387" s="53" t="s">
        <v>228</v>
      </c>
    </row>
    <row r="388" spans="18:19" ht="15.75" hidden="1" customHeight="1" x14ac:dyDescent="0.2">
      <c r="R388" s="146"/>
      <c r="S388" s="53" t="s">
        <v>196</v>
      </c>
    </row>
    <row r="389" spans="18:19" ht="16.5" customHeight="1" thickBot="1" x14ac:dyDescent="0.25">
      <c r="R389" s="145"/>
    </row>
    <row r="390" spans="18:19" ht="15.75" hidden="1" customHeight="1" x14ac:dyDescent="0.2">
      <c r="R390" s="144"/>
      <c r="S390" s="53" t="s">
        <v>245</v>
      </c>
    </row>
    <row r="391" spans="18:19" ht="15.75" hidden="1" customHeight="1" x14ac:dyDescent="0.2">
      <c r="R391" s="146"/>
      <c r="S391" s="53" t="s">
        <v>222</v>
      </c>
    </row>
    <row r="392" spans="18:19" ht="15.75" hidden="1" customHeight="1" x14ac:dyDescent="0.2">
      <c r="R392" s="146"/>
      <c r="S392" s="53" t="s">
        <v>228</v>
      </c>
    </row>
    <row r="393" spans="18:19" ht="15.75" hidden="1" customHeight="1" x14ac:dyDescent="0.2">
      <c r="R393" s="146"/>
      <c r="S393" s="53" t="s">
        <v>196</v>
      </c>
    </row>
    <row r="394" spans="18:19" ht="16.5" hidden="1" customHeight="1" thickBot="1" x14ac:dyDescent="0.25">
      <c r="R394" s="145"/>
      <c r="S394" s="53" t="s">
        <v>192</v>
      </c>
    </row>
    <row r="395" spans="18:19" ht="15.75" hidden="1" customHeight="1" x14ac:dyDescent="0.2">
      <c r="R395" s="144"/>
      <c r="S395" s="53" t="s">
        <v>432</v>
      </c>
    </row>
    <row r="396" spans="18:19" ht="15.75" hidden="1" customHeight="1" x14ac:dyDescent="0.2">
      <c r="R396" s="146"/>
      <c r="S396" s="53" t="s">
        <v>222</v>
      </c>
    </row>
    <row r="397" spans="18:19" ht="15.75" hidden="1" customHeight="1" x14ac:dyDescent="0.2">
      <c r="R397" s="146"/>
      <c r="S397" s="53" t="s">
        <v>228</v>
      </c>
    </row>
    <row r="398" spans="18:19" ht="15.75" hidden="1" customHeight="1" x14ac:dyDescent="0.2">
      <c r="R398" s="146"/>
      <c r="S398" s="53" t="s">
        <v>232</v>
      </c>
    </row>
    <row r="399" spans="18:19" ht="16.5" hidden="1" customHeight="1" thickBot="1" x14ac:dyDescent="0.25">
      <c r="R399" s="145"/>
      <c r="S399" s="53" t="s">
        <v>237</v>
      </c>
    </row>
    <row r="400" spans="18:19" hidden="1" x14ac:dyDescent="0.2">
      <c r="S400" s="53" t="s">
        <v>224</v>
      </c>
    </row>
    <row r="401" spans="19:19" hidden="1" x14ac:dyDescent="0.2">
      <c r="S401" s="53" t="s">
        <v>222</v>
      </c>
    </row>
  </sheetData>
  <sheetProtection password="BC63" sheet="1" objects="1" scenarios="1"/>
  <mergeCells count="409">
    <mergeCell ref="A7:A8"/>
    <mergeCell ref="B7:E8"/>
    <mergeCell ref="F7:G8"/>
    <mergeCell ref="H7:J8"/>
    <mergeCell ref="K7:K8"/>
    <mergeCell ref="L7:L8"/>
    <mergeCell ref="A9:A13"/>
    <mergeCell ref="B9:E11"/>
    <mergeCell ref="F9:G13"/>
    <mergeCell ref="H9:J9"/>
    <mergeCell ref="H10:J10"/>
    <mergeCell ref="H11:J11"/>
    <mergeCell ref="B12:E13"/>
    <mergeCell ref="H12:J12"/>
    <mergeCell ref="H13:J13"/>
    <mergeCell ref="A14:A18"/>
    <mergeCell ref="B14:E16"/>
    <mergeCell ref="F14:G18"/>
    <mergeCell ref="H14:J14"/>
    <mergeCell ref="H15:J15"/>
    <mergeCell ref="H16:J16"/>
    <mergeCell ref="B17:E18"/>
    <mergeCell ref="H17:J17"/>
    <mergeCell ref="H18:J18"/>
    <mergeCell ref="A19:A23"/>
    <mergeCell ref="B19:E21"/>
    <mergeCell ref="F19:G23"/>
    <mergeCell ref="H19:J19"/>
    <mergeCell ref="H20:J20"/>
    <mergeCell ref="H21:J21"/>
    <mergeCell ref="B22:E23"/>
    <mergeCell ref="H22:J22"/>
    <mergeCell ref="H23:J23"/>
    <mergeCell ref="A24:A28"/>
    <mergeCell ref="B24:E26"/>
    <mergeCell ref="F24:G28"/>
    <mergeCell ref="H24:J24"/>
    <mergeCell ref="H25:J25"/>
    <mergeCell ref="H26:J26"/>
    <mergeCell ref="B27:E28"/>
    <mergeCell ref="H27:J27"/>
    <mergeCell ref="H28:J28"/>
    <mergeCell ref="A29:A33"/>
    <mergeCell ref="B29:E31"/>
    <mergeCell ref="F29:G33"/>
    <mergeCell ref="H29:J29"/>
    <mergeCell ref="H30:J30"/>
    <mergeCell ref="H31:J31"/>
    <mergeCell ref="B32:E33"/>
    <mergeCell ref="H32:J32"/>
    <mergeCell ref="H33:J33"/>
    <mergeCell ref="A34:A38"/>
    <mergeCell ref="B34:E36"/>
    <mergeCell ref="F34:G38"/>
    <mergeCell ref="H34:J34"/>
    <mergeCell ref="H35:J35"/>
    <mergeCell ref="H36:J36"/>
    <mergeCell ref="B37:E38"/>
    <mergeCell ref="H37:J37"/>
    <mergeCell ref="H38:J38"/>
    <mergeCell ref="A39:A43"/>
    <mergeCell ref="B39:E41"/>
    <mergeCell ref="F39:G43"/>
    <mergeCell ref="H39:J39"/>
    <mergeCell ref="H40:J40"/>
    <mergeCell ref="H41:J41"/>
    <mergeCell ref="B42:E43"/>
    <mergeCell ref="H42:J42"/>
    <mergeCell ref="H43:J43"/>
    <mergeCell ref="A44:A48"/>
    <mergeCell ref="B44:E46"/>
    <mergeCell ref="F44:G48"/>
    <mergeCell ref="H44:J44"/>
    <mergeCell ref="H45:J45"/>
    <mergeCell ref="H46:J46"/>
    <mergeCell ref="B47:E48"/>
    <mergeCell ref="H47:J47"/>
    <mergeCell ref="H48:J48"/>
    <mergeCell ref="A49:A53"/>
    <mergeCell ref="B49:E51"/>
    <mergeCell ref="F49:G53"/>
    <mergeCell ref="H49:J49"/>
    <mergeCell ref="H50:J50"/>
    <mergeCell ref="H51:J51"/>
    <mergeCell ref="B52:E53"/>
    <mergeCell ref="H52:J52"/>
    <mergeCell ref="H53:J53"/>
    <mergeCell ref="A54:A58"/>
    <mergeCell ref="B54:E56"/>
    <mergeCell ref="F54:G58"/>
    <mergeCell ref="H54:J54"/>
    <mergeCell ref="H55:J55"/>
    <mergeCell ref="H56:J56"/>
    <mergeCell ref="B57:E58"/>
    <mergeCell ref="H57:J57"/>
    <mergeCell ref="H58:J58"/>
    <mergeCell ref="A59:A63"/>
    <mergeCell ref="B59:E61"/>
    <mergeCell ref="F59:G63"/>
    <mergeCell ref="H59:J59"/>
    <mergeCell ref="H60:J60"/>
    <mergeCell ref="H61:J61"/>
    <mergeCell ref="B62:E63"/>
    <mergeCell ref="H62:J62"/>
    <mergeCell ref="H63:J63"/>
    <mergeCell ref="A64:A68"/>
    <mergeCell ref="B64:E66"/>
    <mergeCell ref="F64:G68"/>
    <mergeCell ref="H64:J64"/>
    <mergeCell ref="H65:J65"/>
    <mergeCell ref="H66:J66"/>
    <mergeCell ref="B67:E68"/>
    <mergeCell ref="H67:J67"/>
    <mergeCell ref="H68:J68"/>
    <mergeCell ref="A69:A73"/>
    <mergeCell ref="B69:E71"/>
    <mergeCell ref="F69:G73"/>
    <mergeCell ref="H69:J69"/>
    <mergeCell ref="H70:J70"/>
    <mergeCell ref="H71:J71"/>
    <mergeCell ref="B72:E73"/>
    <mergeCell ref="H72:J72"/>
    <mergeCell ref="H73:J73"/>
    <mergeCell ref="A74:A78"/>
    <mergeCell ref="B74:E76"/>
    <mergeCell ref="F74:G78"/>
    <mergeCell ref="H74:J74"/>
    <mergeCell ref="H75:J75"/>
    <mergeCell ref="H76:J76"/>
    <mergeCell ref="B77:E78"/>
    <mergeCell ref="H77:J77"/>
    <mergeCell ref="H78:J78"/>
    <mergeCell ref="A79:A83"/>
    <mergeCell ref="B79:E81"/>
    <mergeCell ref="F79:G83"/>
    <mergeCell ref="H79:J79"/>
    <mergeCell ref="H80:J80"/>
    <mergeCell ref="H81:J81"/>
    <mergeCell ref="B82:E83"/>
    <mergeCell ref="H82:J82"/>
    <mergeCell ref="H83:J83"/>
    <mergeCell ref="A84:A88"/>
    <mergeCell ref="B84:E86"/>
    <mergeCell ref="F84:G88"/>
    <mergeCell ref="H84:J84"/>
    <mergeCell ref="H85:J85"/>
    <mergeCell ref="H86:J86"/>
    <mergeCell ref="B87:E88"/>
    <mergeCell ref="H87:J87"/>
    <mergeCell ref="H88:J88"/>
    <mergeCell ref="A89:A93"/>
    <mergeCell ref="B89:E91"/>
    <mergeCell ref="F89:G93"/>
    <mergeCell ref="H89:J89"/>
    <mergeCell ref="H90:J90"/>
    <mergeCell ref="H91:J91"/>
    <mergeCell ref="B92:E93"/>
    <mergeCell ref="H92:J92"/>
    <mergeCell ref="H93:J93"/>
    <mergeCell ref="A94:A98"/>
    <mergeCell ref="B94:E96"/>
    <mergeCell ref="F94:G98"/>
    <mergeCell ref="H94:J94"/>
    <mergeCell ref="H95:J95"/>
    <mergeCell ref="H96:J96"/>
    <mergeCell ref="B97:E98"/>
    <mergeCell ref="H97:J97"/>
    <mergeCell ref="H98:J98"/>
    <mergeCell ref="A99:A103"/>
    <mergeCell ref="B99:E101"/>
    <mergeCell ref="F99:G103"/>
    <mergeCell ref="H99:J99"/>
    <mergeCell ref="H100:J100"/>
    <mergeCell ref="H101:J101"/>
    <mergeCell ref="B102:E103"/>
    <mergeCell ref="H102:J102"/>
    <mergeCell ref="H103:J103"/>
    <mergeCell ref="A104:A108"/>
    <mergeCell ref="B104:E106"/>
    <mergeCell ref="F104:G108"/>
    <mergeCell ref="H104:J104"/>
    <mergeCell ref="H105:J105"/>
    <mergeCell ref="H106:J106"/>
    <mergeCell ref="B107:E108"/>
    <mergeCell ref="H107:J107"/>
    <mergeCell ref="H108:J108"/>
    <mergeCell ref="A109:A113"/>
    <mergeCell ref="B109:E111"/>
    <mergeCell ref="F109:G113"/>
    <mergeCell ref="H109:J109"/>
    <mergeCell ref="H110:J110"/>
    <mergeCell ref="H111:J111"/>
    <mergeCell ref="B112:E113"/>
    <mergeCell ref="H112:J112"/>
    <mergeCell ref="H113:J113"/>
    <mergeCell ref="A114:A118"/>
    <mergeCell ref="B114:E116"/>
    <mergeCell ref="F114:G118"/>
    <mergeCell ref="H114:J114"/>
    <mergeCell ref="H115:J115"/>
    <mergeCell ref="H116:J116"/>
    <mergeCell ref="B117:E118"/>
    <mergeCell ref="H117:J117"/>
    <mergeCell ref="H118:J118"/>
    <mergeCell ref="A119:A123"/>
    <mergeCell ref="B119:E121"/>
    <mergeCell ref="F119:G123"/>
    <mergeCell ref="H119:J119"/>
    <mergeCell ref="H120:J120"/>
    <mergeCell ref="H121:J121"/>
    <mergeCell ref="B122:E123"/>
    <mergeCell ref="H122:J122"/>
    <mergeCell ref="H123:J123"/>
    <mergeCell ref="A124:A128"/>
    <mergeCell ref="B124:E126"/>
    <mergeCell ref="F124:G128"/>
    <mergeCell ref="H124:J124"/>
    <mergeCell ref="H125:J125"/>
    <mergeCell ref="H126:J126"/>
    <mergeCell ref="B127:E128"/>
    <mergeCell ref="H127:J127"/>
    <mergeCell ref="H128:J128"/>
    <mergeCell ref="A129:A133"/>
    <mergeCell ref="B129:E131"/>
    <mergeCell ref="F129:G133"/>
    <mergeCell ref="H129:J129"/>
    <mergeCell ref="H130:J130"/>
    <mergeCell ref="H131:J131"/>
    <mergeCell ref="B132:E133"/>
    <mergeCell ref="H132:J132"/>
    <mergeCell ref="H133:J133"/>
    <mergeCell ref="A134:A138"/>
    <mergeCell ref="B134:E136"/>
    <mergeCell ref="F134:G138"/>
    <mergeCell ref="H134:J134"/>
    <mergeCell ref="H135:J135"/>
    <mergeCell ref="H136:J136"/>
    <mergeCell ref="B137:E138"/>
    <mergeCell ref="H137:J137"/>
    <mergeCell ref="H138:J138"/>
    <mergeCell ref="A139:A143"/>
    <mergeCell ref="B139:E141"/>
    <mergeCell ref="F139:G143"/>
    <mergeCell ref="H139:J139"/>
    <mergeCell ref="H140:J140"/>
    <mergeCell ref="H141:J141"/>
    <mergeCell ref="B142:E143"/>
    <mergeCell ref="H142:J142"/>
    <mergeCell ref="H143:J143"/>
    <mergeCell ref="A144:A148"/>
    <mergeCell ref="B144:E146"/>
    <mergeCell ref="F144:G148"/>
    <mergeCell ref="H144:J144"/>
    <mergeCell ref="H145:J145"/>
    <mergeCell ref="H146:J146"/>
    <mergeCell ref="B147:E148"/>
    <mergeCell ref="H147:J147"/>
    <mergeCell ref="H148:J148"/>
    <mergeCell ref="A149:A153"/>
    <mergeCell ref="B149:E151"/>
    <mergeCell ref="F149:G153"/>
    <mergeCell ref="H149:J149"/>
    <mergeCell ref="H150:J150"/>
    <mergeCell ref="H151:J151"/>
    <mergeCell ref="B152:E153"/>
    <mergeCell ref="H152:J152"/>
    <mergeCell ref="H153:J153"/>
    <mergeCell ref="A154:A158"/>
    <mergeCell ref="B154:E156"/>
    <mergeCell ref="F154:G158"/>
    <mergeCell ref="H154:J154"/>
    <mergeCell ref="H155:J155"/>
    <mergeCell ref="H156:J156"/>
    <mergeCell ref="B157:E158"/>
    <mergeCell ref="H157:J157"/>
    <mergeCell ref="H158:J158"/>
    <mergeCell ref="A159:A163"/>
    <mergeCell ref="B159:E161"/>
    <mergeCell ref="F159:G163"/>
    <mergeCell ref="H159:J159"/>
    <mergeCell ref="H160:J160"/>
    <mergeCell ref="H161:J161"/>
    <mergeCell ref="B162:E163"/>
    <mergeCell ref="H162:J162"/>
    <mergeCell ref="H163:J163"/>
    <mergeCell ref="A164:A168"/>
    <mergeCell ref="B164:E166"/>
    <mergeCell ref="F164:G168"/>
    <mergeCell ref="H164:J164"/>
    <mergeCell ref="H165:J165"/>
    <mergeCell ref="H166:J166"/>
    <mergeCell ref="B167:E168"/>
    <mergeCell ref="H167:J167"/>
    <mergeCell ref="H168:J168"/>
    <mergeCell ref="A169:A173"/>
    <mergeCell ref="B169:E171"/>
    <mergeCell ref="F169:G173"/>
    <mergeCell ref="H169:J169"/>
    <mergeCell ref="H170:J170"/>
    <mergeCell ref="H171:J171"/>
    <mergeCell ref="B172:E173"/>
    <mergeCell ref="H172:J172"/>
    <mergeCell ref="H173:J173"/>
    <mergeCell ref="A174:A178"/>
    <mergeCell ref="B174:E176"/>
    <mergeCell ref="F174:G178"/>
    <mergeCell ref="H174:J174"/>
    <mergeCell ref="H175:J175"/>
    <mergeCell ref="H176:J176"/>
    <mergeCell ref="B177:E178"/>
    <mergeCell ref="H177:J177"/>
    <mergeCell ref="H178:J178"/>
    <mergeCell ref="A179:A183"/>
    <mergeCell ref="B179:E181"/>
    <mergeCell ref="F179:G183"/>
    <mergeCell ref="H179:J179"/>
    <mergeCell ref="H180:J180"/>
    <mergeCell ref="H181:J181"/>
    <mergeCell ref="B182:E183"/>
    <mergeCell ref="H182:J182"/>
    <mergeCell ref="H183:J183"/>
    <mergeCell ref="A184:A188"/>
    <mergeCell ref="B184:E186"/>
    <mergeCell ref="F184:G188"/>
    <mergeCell ref="H184:J184"/>
    <mergeCell ref="H185:J185"/>
    <mergeCell ref="H186:J186"/>
    <mergeCell ref="B187:E188"/>
    <mergeCell ref="H187:J187"/>
    <mergeCell ref="H188:J188"/>
    <mergeCell ref="A189:A193"/>
    <mergeCell ref="B189:E191"/>
    <mergeCell ref="F189:G193"/>
    <mergeCell ref="H189:J189"/>
    <mergeCell ref="H190:J190"/>
    <mergeCell ref="H191:J191"/>
    <mergeCell ref="B192:E193"/>
    <mergeCell ref="H192:J192"/>
    <mergeCell ref="H193:J193"/>
    <mergeCell ref="A194:A198"/>
    <mergeCell ref="B194:E196"/>
    <mergeCell ref="F194:G198"/>
    <mergeCell ref="H194:J194"/>
    <mergeCell ref="H195:J195"/>
    <mergeCell ref="H196:J196"/>
    <mergeCell ref="B197:E198"/>
    <mergeCell ref="H197:J197"/>
    <mergeCell ref="H198:J198"/>
    <mergeCell ref="A199:A203"/>
    <mergeCell ref="B199:E201"/>
    <mergeCell ref="F199:G203"/>
    <mergeCell ref="H199:J199"/>
    <mergeCell ref="H200:J200"/>
    <mergeCell ref="H201:J201"/>
    <mergeCell ref="B202:E203"/>
    <mergeCell ref="H202:J202"/>
    <mergeCell ref="H203:J203"/>
    <mergeCell ref="A204:A208"/>
    <mergeCell ref="B204:E206"/>
    <mergeCell ref="F204:G208"/>
    <mergeCell ref="H204:J204"/>
    <mergeCell ref="H205:J205"/>
    <mergeCell ref="H206:J206"/>
    <mergeCell ref="B207:E208"/>
    <mergeCell ref="H207:J207"/>
    <mergeCell ref="H208:J208"/>
    <mergeCell ref="A214:A216"/>
    <mergeCell ref="B214:E214"/>
    <mergeCell ref="F214:G216"/>
    <mergeCell ref="H214:J214"/>
    <mergeCell ref="B215:E216"/>
    <mergeCell ref="H215:J215"/>
    <mergeCell ref="H216:J216"/>
    <mergeCell ref="A209:A213"/>
    <mergeCell ref="B209:E211"/>
    <mergeCell ref="F209:G213"/>
    <mergeCell ref="H209:J209"/>
    <mergeCell ref="H210:J210"/>
    <mergeCell ref="H211:J211"/>
    <mergeCell ref="B212:E213"/>
    <mergeCell ref="H212:J212"/>
    <mergeCell ref="H213:J213"/>
    <mergeCell ref="A221:A223"/>
    <mergeCell ref="B221:E222"/>
    <mergeCell ref="F221:G223"/>
    <mergeCell ref="H221:J221"/>
    <mergeCell ref="H222:J222"/>
    <mergeCell ref="B223:E223"/>
    <mergeCell ref="H223:J223"/>
    <mergeCell ref="A217:A220"/>
    <mergeCell ref="B217:E218"/>
    <mergeCell ref="F217:G220"/>
    <mergeCell ref="H217:J217"/>
    <mergeCell ref="H218:J218"/>
    <mergeCell ref="B219:E220"/>
    <mergeCell ref="H219:J219"/>
    <mergeCell ref="H220:J220"/>
    <mergeCell ref="A226:A228"/>
    <mergeCell ref="B226:E228"/>
    <mergeCell ref="F226:G228"/>
    <mergeCell ref="H226:J226"/>
    <mergeCell ref="H227:J227"/>
    <mergeCell ref="H228:J228"/>
    <mergeCell ref="A224:A225"/>
    <mergeCell ref="B224:E224"/>
    <mergeCell ref="F224:G225"/>
    <mergeCell ref="H224:J224"/>
    <mergeCell ref="B225:E225"/>
    <mergeCell ref="H225:J225"/>
  </mergeCells>
  <phoneticPr fontId="43" type="noConversion"/>
  <pageMargins left="0.7" right="0.7" top="0.75" bottom="0.75" header="0.3" footer="0.3"/>
  <pageSetup paperSize="9" scale="60" orientation="portrait" r:id="rId1"/>
  <rowBreaks count="2" manualBreakCount="2">
    <brk id="138" max="16383" man="1"/>
    <brk id="208" max="16383" man="1"/>
  </rowBreaks>
  <colBreaks count="1" manualBreakCount="1">
    <brk id="1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U386"/>
  <sheetViews>
    <sheetView topLeftCell="A149" zoomScale="80" zoomScaleNormal="80" zoomScalePageLayoutView="80" workbookViewId="0">
      <selection activeCell="B37" sqref="B37:E41"/>
    </sheetView>
  </sheetViews>
  <sheetFormatPr baseColWidth="10" defaultColWidth="10.83203125" defaultRowHeight="16" x14ac:dyDescent="0.2"/>
  <cols>
    <col min="1" max="11" width="10.83203125" style="53"/>
    <col min="12" max="12" width="17.6640625" style="53" bestFit="1" customWidth="1"/>
    <col min="13" max="14" width="10.83203125" style="53"/>
    <col min="15" max="15" width="21.1640625" style="53" hidden="1" customWidth="1"/>
    <col min="16" max="16" width="10.83203125" style="53" hidden="1" customWidth="1"/>
    <col min="17" max="17" width="10.83203125" style="53"/>
    <col min="18" max="18" width="21.5" style="53" bestFit="1" customWidth="1"/>
    <col min="19" max="16384" width="10.83203125" style="53"/>
  </cols>
  <sheetData>
    <row r="1" spans="1:21" s="29" customFormat="1" ht="15.75" customHeight="1" x14ac:dyDescent="0.2">
      <c r="A1" s="36"/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N1" s="38"/>
      <c r="O1" s="38"/>
      <c r="P1" s="28"/>
      <c r="Q1" s="28"/>
      <c r="R1" s="28"/>
      <c r="S1" s="28"/>
      <c r="T1" s="28"/>
      <c r="U1" s="28"/>
    </row>
    <row r="2" spans="1:21" s="29" customFormat="1" ht="15.75" customHeight="1" x14ac:dyDescent="0.2">
      <c r="A2" s="36"/>
      <c r="B2" s="36"/>
      <c r="C2" s="36"/>
      <c r="D2" s="36"/>
      <c r="E2" s="36"/>
      <c r="F2" s="36"/>
      <c r="G2" s="37"/>
      <c r="H2" s="37"/>
      <c r="I2" s="37"/>
      <c r="J2" s="37"/>
      <c r="K2" s="37"/>
      <c r="L2" s="37"/>
      <c r="M2" s="38"/>
      <c r="N2" s="38"/>
      <c r="O2" s="38"/>
      <c r="P2" s="28"/>
      <c r="Q2" s="28"/>
      <c r="R2" s="28"/>
      <c r="S2" s="28"/>
      <c r="T2" s="28"/>
      <c r="U2" s="28"/>
    </row>
    <row r="3" spans="1:21" s="29" customFormat="1" ht="45" customHeight="1" x14ac:dyDescent="0.2">
      <c r="A3" s="39"/>
      <c r="B3" s="37"/>
      <c r="C3" s="52"/>
      <c r="D3" s="40" t="s">
        <v>172</v>
      </c>
      <c r="E3" s="41"/>
      <c r="F3" s="37"/>
      <c r="G3" s="41"/>
      <c r="H3" s="37"/>
      <c r="I3" s="37"/>
      <c r="J3" s="37"/>
      <c r="K3" s="37"/>
      <c r="L3" s="37"/>
      <c r="M3" s="38"/>
      <c r="N3" s="38"/>
      <c r="O3" s="38"/>
      <c r="P3" s="28"/>
      <c r="Q3" s="28"/>
      <c r="R3" s="28"/>
      <c r="S3" s="28"/>
      <c r="T3" s="28"/>
      <c r="U3" s="28"/>
    </row>
    <row r="4" spans="1:21" s="29" customFormat="1" ht="39" customHeight="1" x14ac:dyDescent="0.2">
      <c r="A4" s="36"/>
      <c r="B4" s="37"/>
      <c r="C4" s="52"/>
      <c r="D4" s="42" t="s">
        <v>173</v>
      </c>
      <c r="E4" s="41"/>
      <c r="F4" s="37"/>
      <c r="G4" s="41"/>
      <c r="H4" s="37"/>
      <c r="I4" s="37"/>
      <c r="J4" s="37"/>
      <c r="K4" s="37"/>
      <c r="L4" s="37"/>
      <c r="M4" s="38"/>
      <c r="N4" s="38"/>
      <c r="O4" s="38"/>
      <c r="P4" s="28"/>
      <c r="Q4" s="28"/>
      <c r="R4" s="28"/>
      <c r="S4" s="28"/>
      <c r="T4" s="28"/>
      <c r="U4" s="28"/>
    </row>
    <row r="5" spans="1:21" s="29" customFormat="1" ht="27.75" customHeight="1" x14ac:dyDescent="0.2">
      <c r="A5" s="36"/>
      <c r="B5" s="36"/>
      <c r="C5" s="52"/>
      <c r="D5" s="72" t="s">
        <v>529</v>
      </c>
      <c r="E5" s="52"/>
      <c r="F5" s="36"/>
      <c r="G5" s="37"/>
      <c r="H5" s="37"/>
      <c r="I5" s="37"/>
      <c r="J5" s="37"/>
      <c r="K5" s="37"/>
      <c r="L5" s="37"/>
      <c r="M5" s="38"/>
      <c r="N5" s="38"/>
      <c r="O5" s="38"/>
      <c r="P5" s="28"/>
      <c r="Q5" s="28"/>
      <c r="R5" s="28"/>
      <c r="S5" s="28"/>
      <c r="T5" s="28"/>
      <c r="U5" s="28"/>
    </row>
    <row r="6" spans="1:21" ht="17" thickBot="1" x14ac:dyDescent="0.25">
      <c r="N6" s="58"/>
      <c r="O6" s="59"/>
      <c r="P6" s="59"/>
    </row>
    <row r="7" spans="1:21" x14ac:dyDescent="0.2">
      <c r="A7" s="457" t="s">
        <v>249</v>
      </c>
      <c r="B7" s="459" t="s">
        <v>200</v>
      </c>
      <c r="C7" s="460"/>
      <c r="D7" s="460"/>
      <c r="E7" s="461"/>
      <c r="F7" s="459" t="s">
        <v>201</v>
      </c>
      <c r="G7" s="461"/>
      <c r="H7" s="459" t="s">
        <v>202</v>
      </c>
      <c r="I7" s="460"/>
      <c r="J7" s="461"/>
      <c r="K7" s="457" t="s">
        <v>203</v>
      </c>
      <c r="L7" s="457" t="s">
        <v>204</v>
      </c>
      <c r="N7" s="58"/>
      <c r="O7" s="59"/>
      <c r="P7" s="59"/>
    </row>
    <row r="8" spans="1:21" ht="17" thickBot="1" x14ac:dyDescent="0.25">
      <c r="A8" s="458"/>
      <c r="B8" s="462"/>
      <c r="C8" s="463"/>
      <c r="D8" s="463"/>
      <c r="E8" s="464"/>
      <c r="F8" s="462"/>
      <c r="G8" s="464"/>
      <c r="H8" s="462"/>
      <c r="I8" s="463"/>
      <c r="J8" s="464"/>
      <c r="K8" s="458"/>
      <c r="L8" s="458"/>
      <c r="N8" s="58"/>
      <c r="O8" s="59"/>
      <c r="P8" s="59"/>
    </row>
    <row r="9" spans="1:21" ht="17" customHeight="1" thickBot="1" x14ac:dyDescent="0.25">
      <c r="A9" s="417">
        <v>1</v>
      </c>
      <c r="B9" s="569" t="s">
        <v>373</v>
      </c>
      <c r="C9" s="570"/>
      <c r="D9" s="570"/>
      <c r="E9" s="571"/>
      <c r="F9" s="537">
        <f>SUM(K9:K13)</f>
        <v>-39</v>
      </c>
      <c r="G9" s="538"/>
      <c r="H9" s="582" t="s">
        <v>228</v>
      </c>
      <c r="I9" s="583"/>
      <c r="J9" s="584"/>
      <c r="K9" s="231">
        <v>-15</v>
      </c>
      <c r="L9" s="55" t="s">
        <v>167</v>
      </c>
      <c r="N9" s="58"/>
      <c r="O9" s="59"/>
      <c r="P9" s="59"/>
    </row>
    <row r="10" spans="1:21" ht="17" customHeight="1" thickBot="1" x14ac:dyDescent="0.25">
      <c r="A10" s="418"/>
      <c r="B10" s="572"/>
      <c r="C10" s="476"/>
      <c r="D10" s="476"/>
      <c r="E10" s="477"/>
      <c r="F10" s="539"/>
      <c r="G10" s="540"/>
      <c r="H10" s="565" t="s">
        <v>196</v>
      </c>
      <c r="I10" s="566"/>
      <c r="J10" s="576"/>
      <c r="K10" s="231">
        <v>-9</v>
      </c>
      <c r="L10" s="56" t="s">
        <v>193</v>
      </c>
      <c r="N10" s="58"/>
      <c r="O10" s="59"/>
      <c r="P10" s="58"/>
    </row>
    <row r="11" spans="1:21" ht="17" customHeight="1" thickBot="1" x14ac:dyDescent="0.25">
      <c r="A11" s="418"/>
      <c r="B11" s="573"/>
      <c r="C11" s="574"/>
      <c r="D11" s="574"/>
      <c r="E11" s="575"/>
      <c r="F11" s="539"/>
      <c r="G11" s="540"/>
      <c r="H11" s="565" t="s">
        <v>241</v>
      </c>
      <c r="I11" s="566"/>
      <c r="J11" s="576"/>
      <c r="K11" s="231">
        <v>-5</v>
      </c>
      <c r="L11" s="56" t="s">
        <v>195</v>
      </c>
      <c r="N11" s="58"/>
      <c r="O11" s="59"/>
      <c r="P11" s="58"/>
    </row>
    <row r="12" spans="1:21" ht="17" thickBot="1" x14ac:dyDescent="0.25">
      <c r="A12" s="418"/>
      <c r="B12" s="585" t="s">
        <v>225</v>
      </c>
      <c r="C12" s="586"/>
      <c r="D12" s="586"/>
      <c r="E12" s="587"/>
      <c r="F12" s="539"/>
      <c r="G12" s="540"/>
      <c r="H12" s="565" t="s">
        <v>530</v>
      </c>
      <c r="I12" s="566"/>
      <c r="J12" s="576"/>
      <c r="K12" s="231">
        <v>-10</v>
      </c>
      <c r="L12" s="56" t="s">
        <v>197</v>
      </c>
      <c r="N12" s="58"/>
      <c r="O12" s="59"/>
      <c r="P12" s="58"/>
    </row>
    <row r="13" spans="1:21" ht="17" thickBot="1" x14ac:dyDescent="0.25">
      <c r="A13" s="419"/>
      <c r="B13" s="588"/>
      <c r="C13" s="589"/>
      <c r="D13" s="589"/>
      <c r="E13" s="590"/>
      <c r="F13" s="541"/>
      <c r="G13" s="542"/>
      <c r="H13" s="577" t="s">
        <v>222</v>
      </c>
      <c r="I13" s="578"/>
      <c r="J13" s="591"/>
      <c r="K13" s="230">
        <v>0</v>
      </c>
      <c r="L13" s="57" t="s">
        <v>199</v>
      </c>
      <c r="N13" s="58"/>
      <c r="O13" s="59"/>
      <c r="P13" s="58"/>
    </row>
    <row r="14" spans="1:21" ht="17" customHeight="1" thickBot="1" x14ac:dyDescent="0.25">
      <c r="A14" s="417">
        <v>2</v>
      </c>
      <c r="B14" s="533" t="s">
        <v>398</v>
      </c>
      <c r="C14" s="534"/>
      <c r="D14" s="534"/>
      <c r="E14" s="535"/>
      <c r="F14" s="537">
        <f>SUM(K14:K18)</f>
        <v>-39</v>
      </c>
      <c r="G14" s="538"/>
      <c r="H14" s="481" t="s">
        <v>228</v>
      </c>
      <c r="I14" s="482"/>
      <c r="J14" s="482"/>
      <c r="K14" s="231">
        <v>-15</v>
      </c>
      <c r="L14" s="55" t="s">
        <v>167</v>
      </c>
      <c r="O14" s="53" t="s">
        <v>205</v>
      </c>
      <c r="P14" s="53">
        <v>15</v>
      </c>
    </row>
    <row r="15" spans="1:21" ht="17" customHeight="1" thickBot="1" x14ac:dyDescent="0.25">
      <c r="A15" s="418"/>
      <c r="B15" s="536"/>
      <c r="C15" s="476"/>
      <c r="D15" s="476"/>
      <c r="E15" s="477"/>
      <c r="F15" s="539"/>
      <c r="G15" s="540"/>
      <c r="H15" s="508" t="s">
        <v>196</v>
      </c>
      <c r="I15" s="509"/>
      <c r="J15" s="509"/>
      <c r="K15" s="231">
        <v>-9</v>
      </c>
      <c r="L15" s="56" t="s">
        <v>193</v>
      </c>
      <c r="O15" s="53" t="s">
        <v>207</v>
      </c>
      <c r="P15" s="53">
        <v>10</v>
      </c>
    </row>
    <row r="16" spans="1:21" ht="17" customHeight="1" thickBot="1" x14ac:dyDescent="0.25">
      <c r="A16" s="418"/>
      <c r="B16" s="505"/>
      <c r="C16" s="506"/>
      <c r="D16" s="506"/>
      <c r="E16" s="507"/>
      <c r="F16" s="539"/>
      <c r="G16" s="540"/>
      <c r="H16" s="508" t="s">
        <v>241</v>
      </c>
      <c r="I16" s="509"/>
      <c r="J16" s="509"/>
      <c r="K16" s="231">
        <v>-5</v>
      </c>
      <c r="L16" s="56" t="s">
        <v>195</v>
      </c>
      <c r="O16" s="53" t="s">
        <v>208</v>
      </c>
      <c r="P16" s="53">
        <v>6</v>
      </c>
    </row>
    <row r="17" spans="1:16" ht="17" thickBot="1" x14ac:dyDescent="0.25">
      <c r="A17" s="418"/>
      <c r="B17" s="510" t="s">
        <v>230</v>
      </c>
      <c r="C17" s="511"/>
      <c r="D17" s="511"/>
      <c r="E17" s="512"/>
      <c r="F17" s="539"/>
      <c r="G17" s="540"/>
      <c r="H17" s="508" t="s">
        <v>530</v>
      </c>
      <c r="I17" s="509"/>
      <c r="J17" s="509"/>
      <c r="K17" s="231">
        <v>-10</v>
      </c>
      <c r="L17" s="56" t="s">
        <v>197</v>
      </c>
      <c r="O17" s="53" t="s">
        <v>209</v>
      </c>
      <c r="P17" s="53">
        <v>32</v>
      </c>
    </row>
    <row r="18" spans="1:16" ht="17" thickBot="1" x14ac:dyDescent="0.25">
      <c r="A18" s="419"/>
      <c r="B18" s="543"/>
      <c r="C18" s="544"/>
      <c r="D18" s="544"/>
      <c r="E18" s="545"/>
      <c r="F18" s="541"/>
      <c r="G18" s="542"/>
      <c r="H18" s="513" t="s">
        <v>222</v>
      </c>
      <c r="I18" s="514"/>
      <c r="J18" s="514"/>
      <c r="K18" s="230">
        <v>0</v>
      </c>
      <c r="L18" s="57" t="s">
        <v>199</v>
      </c>
      <c r="N18" s="58"/>
      <c r="O18" s="53" t="s">
        <v>211</v>
      </c>
      <c r="P18" s="53">
        <v>10</v>
      </c>
    </row>
    <row r="19" spans="1:16" ht="17" customHeight="1" thickBot="1" x14ac:dyDescent="0.25">
      <c r="A19" s="417">
        <v>3</v>
      </c>
      <c r="B19" s="546" t="s">
        <v>400</v>
      </c>
      <c r="C19" s="547"/>
      <c r="D19" s="547"/>
      <c r="E19" s="548"/>
      <c r="F19" s="537">
        <f>SUM(K19:K23)</f>
        <v>-39</v>
      </c>
      <c r="G19" s="538"/>
      <c r="H19" s="553" t="s">
        <v>228</v>
      </c>
      <c r="I19" s="554"/>
      <c r="J19" s="437"/>
      <c r="K19" s="54">
        <v>-15</v>
      </c>
      <c r="L19" s="55" t="s">
        <v>167</v>
      </c>
      <c r="N19" s="58"/>
      <c r="O19" s="53" t="s">
        <v>213</v>
      </c>
      <c r="P19" s="53">
        <v>21</v>
      </c>
    </row>
    <row r="20" spans="1:16" ht="17" customHeight="1" thickBot="1" x14ac:dyDescent="0.25">
      <c r="A20" s="418"/>
      <c r="B20" s="549"/>
      <c r="C20" s="424"/>
      <c r="D20" s="424"/>
      <c r="E20" s="425"/>
      <c r="F20" s="539"/>
      <c r="G20" s="540"/>
      <c r="H20" s="555" t="s">
        <v>196</v>
      </c>
      <c r="I20" s="556"/>
      <c r="J20" s="498"/>
      <c r="K20" s="54">
        <v>-9</v>
      </c>
      <c r="L20" s="56" t="s">
        <v>193</v>
      </c>
      <c r="N20" s="58"/>
      <c r="O20" s="53" t="s">
        <v>214</v>
      </c>
      <c r="P20" s="53">
        <v>19</v>
      </c>
    </row>
    <row r="21" spans="1:16" ht="17" customHeight="1" thickBot="1" x14ac:dyDescent="0.25">
      <c r="A21" s="418"/>
      <c r="B21" s="550"/>
      <c r="C21" s="551"/>
      <c r="D21" s="551"/>
      <c r="E21" s="552"/>
      <c r="F21" s="539"/>
      <c r="G21" s="540"/>
      <c r="H21" s="555" t="s">
        <v>241</v>
      </c>
      <c r="I21" s="556"/>
      <c r="J21" s="498"/>
      <c r="K21" s="54">
        <v>-5</v>
      </c>
      <c r="L21" s="56" t="s">
        <v>195</v>
      </c>
      <c r="N21" s="58"/>
      <c r="O21" s="53" t="s">
        <v>210</v>
      </c>
      <c r="P21" s="53">
        <v>21</v>
      </c>
    </row>
    <row r="22" spans="1:16" ht="17" thickBot="1" x14ac:dyDescent="0.25">
      <c r="A22" s="418"/>
      <c r="B22" s="557" t="s">
        <v>192</v>
      </c>
      <c r="C22" s="558"/>
      <c r="D22" s="558"/>
      <c r="E22" s="559"/>
      <c r="F22" s="539"/>
      <c r="G22" s="540"/>
      <c r="H22" s="555" t="s">
        <v>530</v>
      </c>
      <c r="I22" s="556"/>
      <c r="J22" s="498"/>
      <c r="K22" s="54">
        <v>-10</v>
      </c>
      <c r="L22" s="56" t="s">
        <v>197</v>
      </c>
      <c r="N22" s="58"/>
      <c r="O22" s="53" t="s">
        <v>215</v>
      </c>
      <c r="P22" s="53">
        <v>12</v>
      </c>
    </row>
    <row r="23" spans="1:16" ht="17" thickBot="1" x14ac:dyDescent="0.25">
      <c r="A23" s="419"/>
      <c r="B23" s="560"/>
      <c r="C23" s="561"/>
      <c r="D23" s="561"/>
      <c r="E23" s="562"/>
      <c r="F23" s="541"/>
      <c r="G23" s="542"/>
      <c r="H23" s="563" t="s">
        <v>222</v>
      </c>
      <c r="I23" s="564"/>
      <c r="J23" s="504"/>
      <c r="K23" s="54">
        <v>0</v>
      </c>
      <c r="L23" s="57" t="s">
        <v>199</v>
      </c>
      <c r="N23" s="58"/>
      <c r="O23" s="53" t="s">
        <v>198</v>
      </c>
      <c r="P23" s="53">
        <v>2</v>
      </c>
    </row>
    <row r="24" spans="1:16" ht="17" customHeight="1" thickBot="1" x14ac:dyDescent="0.25">
      <c r="A24" s="417">
        <v>4</v>
      </c>
      <c r="B24" s="569" t="s">
        <v>420</v>
      </c>
      <c r="C24" s="570"/>
      <c r="D24" s="570"/>
      <c r="E24" s="571"/>
      <c r="F24" s="537">
        <f>SUM(K24:K28)</f>
        <v>-39</v>
      </c>
      <c r="G24" s="538"/>
      <c r="H24" s="582" t="s">
        <v>228</v>
      </c>
      <c r="I24" s="583"/>
      <c r="J24" s="596"/>
      <c r="K24" s="54">
        <v>-15</v>
      </c>
      <c r="L24" s="55" t="s">
        <v>167</v>
      </c>
      <c r="N24" s="58"/>
      <c r="O24" s="53" t="s">
        <v>218</v>
      </c>
      <c r="P24" s="53">
        <v>10</v>
      </c>
    </row>
    <row r="25" spans="1:16" ht="17" customHeight="1" thickBot="1" x14ac:dyDescent="0.25">
      <c r="A25" s="418"/>
      <c r="B25" s="572"/>
      <c r="C25" s="476"/>
      <c r="D25" s="476"/>
      <c r="E25" s="477"/>
      <c r="F25" s="539"/>
      <c r="G25" s="540"/>
      <c r="H25" s="565" t="s">
        <v>196</v>
      </c>
      <c r="I25" s="566"/>
      <c r="J25" s="597"/>
      <c r="K25" s="54">
        <v>-9</v>
      </c>
      <c r="L25" s="56" t="s">
        <v>193</v>
      </c>
      <c r="N25" s="58"/>
      <c r="O25" s="53" t="s">
        <v>219</v>
      </c>
      <c r="P25" s="53">
        <v>9</v>
      </c>
    </row>
    <row r="26" spans="1:16" ht="17" customHeight="1" thickBot="1" x14ac:dyDescent="0.25">
      <c r="A26" s="418"/>
      <c r="B26" s="573"/>
      <c r="C26" s="574"/>
      <c r="D26" s="574"/>
      <c r="E26" s="575"/>
      <c r="F26" s="539"/>
      <c r="G26" s="540"/>
      <c r="H26" s="565" t="s">
        <v>241</v>
      </c>
      <c r="I26" s="566"/>
      <c r="J26" s="597"/>
      <c r="K26" s="54">
        <v>-5</v>
      </c>
      <c r="L26" s="56" t="s">
        <v>195</v>
      </c>
      <c r="N26" s="58"/>
      <c r="O26" s="53" t="s">
        <v>191</v>
      </c>
      <c r="P26" s="53">
        <v>1</v>
      </c>
    </row>
    <row r="27" spans="1:16" ht="17" thickBot="1" x14ac:dyDescent="0.25">
      <c r="A27" s="418"/>
      <c r="B27" s="585" t="s">
        <v>421</v>
      </c>
      <c r="C27" s="586"/>
      <c r="D27" s="586"/>
      <c r="E27" s="587"/>
      <c r="F27" s="539"/>
      <c r="G27" s="540"/>
      <c r="H27" s="565" t="s">
        <v>530</v>
      </c>
      <c r="I27" s="566"/>
      <c r="J27" s="597"/>
      <c r="K27" s="54">
        <v>-10</v>
      </c>
      <c r="L27" s="56" t="s">
        <v>197</v>
      </c>
      <c r="N27" s="58"/>
      <c r="O27" s="53" t="s">
        <v>221</v>
      </c>
      <c r="P27" s="53">
        <v>9</v>
      </c>
    </row>
    <row r="28" spans="1:16" ht="17" thickBot="1" x14ac:dyDescent="0.25">
      <c r="A28" s="419"/>
      <c r="B28" s="588"/>
      <c r="C28" s="589"/>
      <c r="D28" s="589"/>
      <c r="E28" s="590"/>
      <c r="F28" s="541"/>
      <c r="G28" s="542"/>
      <c r="H28" s="577" t="s">
        <v>222</v>
      </c>
      <c r="I28" s="578"/>
      <c r="J28" s="598"/>
      <c r="K28" s="54">
        <v>0</v>
      </c>
      <c r="L28" s="57" t="s">
        <v>199</v>
      </c>
      <c r="N28" s="58"/>
      <c r="O28" s="53" t="s">
        <v>223</v>
      </c>
      <c r="P28" s="53">
        <v>5</v>
      </c>
    </row>
    <row r="29" spans="1:16" ht="17" customHeight="1" thickBot="1" x14ac:dyDescent="0.25">
      <c r="A29" s="417">
        <v>5</v>
      </c>
      <c r="B29" s="569" t="s">
        <v>534</v>
      </c>
      <c r="C29" s="570"/>
      <c r="D29" s="570"/>
      <c r="E29" s="571"/>
      <c r="F29" s="537">
        <f>SUM(K29:K33)</f>
        <v>-39</v>
      </c>
      <c r="G29" s="538"/>
      <c r="H29" s="481" t="s">
        <v>228</v>
      </c>
      <c r="I29" s="482"/>
      <c r="J29" s="482"/>
      <c r="K29" s="216">
        <v>-15</v>
      </c>
      <c r="L29" s="55" t="s">
        <v>167</v>
      </c>
      <c r="O29" s="53" t="s">
        <v>206</v>
      </c>
      <c r="P29" s="53">
        <v>52</v>
      </c>
    </row>
    <row r="30" spans="1:16" ht="17" customHeight="1" thickBot="1" x14ac:dyDescent="0.25">
      <c r="A30" s="418"/>
      <c r="B30" s="572"/>
      <c r="C30" s="476"/>
      <c r="D30" s="476"/>
      <c r="E30" s="477"/>
      <c r="F30" s="539"/>
      <c r="G30" s="540"/>
      <c r="H30" s="508" t="s">
        <v>196</v>
      </c>
      <c r="I30" s="509"/>
      <c r="J30" s="509"/>
      <c r="K30" s="216">
        <v>-9</v>
      </c>
      <c r="L30" s="56" t="s">
        <v>193</v>
      </c>
      <c r="O30" s="53" t="s">
        <v>224</v>
      </c>
      <c r="P30" s="53">
        <v>13</v>
      </c>
    </row>
    <row r="31" spans="1:16" ht="17" customHeight="1" thickBot="1" x14ac:dyDescent="0.25">
      <c r="A31" s="418"/>
      <c r="B31" s="573"/>
      <c r="C31" s="574"/>
      <c r="D31" s="574"/>
      <c r="E31" s="575"/>
      <c r="F31" s="539"/>
      <c r="G31" s="540"/>
      <c r="H31" s="508" t="s">
        <v>241</v>
      </c>
      <c r="I31" s="509"/>
      <c r="J31" s="509"/>
      <c r="K31" s="216">
        <v>-5</v>
      </c>
      <c r="L31" s="56" t="s">
        <v>195</v>
      </c>
      <c r="O31" s="53" t="s">
        <v>225</v>
      </c>
      <c r="P31" s="53">
        <v>1</v>
      </c>
    </row>
    <row r="32" spans="1:16" ht="17" thickBot="1" x14ac:dyDescent="0.25">
      <c r="A32" s="418"/>
      <c r="B32" s="510" t="s">
        <v>408</v>
      </c>
      <c r="C32" s="511"/>
      <c r="D32" s="511"/>
      <c r="E32" s="512"/>
      <c r="F32" s="539"/>
      <c r="G32" s="540"/>
      <c r="H32" s="565" t="s">
        <v>530</v>
      </c>
      <c r="I32" s="566"/>
      <c r="J32" s="576"/>
      <c r="K32" s="216">
        <v>-10</v>
      </c>
      <c r="L32" s="56" t="s">
        <v>197</v>
      </c>
      <c r="O32" s="53" t="s">
        <v>194</v>
      </c>
      <c r="P32" s="53">
        <v>-1</v>
      </c>
    </row>
    <row r="33" spans="1:16" ht="17" thickBot="1" x14ac:dyDescent="0.25">
      <c r="A33" s="419"/>
      <c r="B33" s="543"/>
      <c r="C33" s="544"/>
      <c r="D33" s="544"/>
      <c r="E33" s="545"/>
      <c r="F33" s="541"/>
      <c r="G33" s="542"/>
      <c r="H33" s="513" t="s">
        <v>222</v>
      </c>
      <c r="I33" s="514"/>
      <c r="J33" s="514"/>
      <c r="K33" s="215">
        <v>0</v>
      </c>
      <c r="L33" s="57" t="s">
        <v>199</v>
      </c>
      <c r="N33" s="58"/>
      <c r="O33" s="53" t="s">
        <v>226</v>
      </c>
      <c r="P33" s="53">
        <v>3</v>
      </c>
    </row>
    <row r="34" spans="1:16" ht="17" customHeight="1" thickBot="1" x14ac:dyDescent="0.25">
      <c r="A34" s="417">
        <v>6</v>
      </c>
      <c r="B34" s="518" t="s">
        <v>246</v>
      </c>
      <c r="C34" s="519"/>
      <c r="D34" s="519"/>
      <c r="E34" s="520"/>
      <c r="F34" s="537">
        <f>SUM(K34:K38)</f>
        <v>-36</v>
      </c>
      <c r="G34" s="538"/>
      <c r="H34" s="481" t="s">
        <v>228</v>
      </c>
      <c r="I34" s="482"/>
      <c r="J34" s="482"/>
      <c r="K34" s="231">
        <v>-15</v>
      </c>
      <c r="L34" s="55" t="s">
        <v>167</v>
      </c>
      <c r="N34" s="58"/>
      <c r="O34" s="53" t="s">
        <v>228</v>
      </c>
      <c r="P34" s="53">
        <v>2</v>
      </c>
    </row>
    <row r="35" spans="1:16" ht="17" customHeight="1" thickBot="1" x14ac:dyDescent="0.25">
      <c r="A35" s="418"/>
      <c r="B35" s="521"/>
      <c r="C35" s="522"/>
      <c r="D35" s="522"/>
      <c r="E35" s="523"/>
      <c r="F35" s="539"/>
      <c r="G35" s="540"/>
      <c r="H35" s="565" t="s">
        <v>461</v>
      </c>
      <c r="I35" s="566"/>
      <c r="J35" s="566"/>
      <c r="K35" s="231">
        <v>-4</v>
      </c>
      <c r="L35" s="56" t="s">
        <v>193</v>
      </c>
      <c r="N35" s="58"/>
      <c r="O35" s="53" t="s">
        <v>230</v>
      </c>
      <c r="P35" s="53">
        <v>11</v>
      </c>
    </row>
    <row r="36" spans="1:16" ht="17" customHeight="1" thickBot="1" x14ac:dyDescent="0.25">
      <c r="A36" s="418"/>
      <c r="B36" s="579"/>
      <c r="C36" s="580"/>
      <c r="D36" s="580"/>
      <c r="E36" s="581"/>
      <c r="F36" s="539"/>
      <c r="G36" s="540"/>
      <c r="H36" s="565" t="s">
        <v>237</v>
      </c>
      <c r="I36" s="566"/>
      <c r="J36" s="566"/>
      <c r="K36" s="231">
        <v>-7</v>
      </c>
      <c r="L36" s="56" t="s">
        <v>195</v>
      </c>
      <c r="N36" s="58"/>
      <c r="O36" s="53" t="s">
        <v>231</v>
      </c>
      <c r="P36" s="53">
        <v>2</v>
      </c>
    </row>
    <row r="37" spans="1:16" ht="17" thickBot="1" x14ac:dyDescent="0.25">
      <c r="A37" s="418"/>
      <c r="B37" s="527" t="s">
        <v>461</v>
      </c>
      <c r="C37" s="528"/>
      <c r="D37" s="528"/>
      <c r="E37" s="529"/>
      <c r="F37" s="539"/>
      <c r="G37" s="540"/>
      <c r="H37" s="565" t="s">
        <v>530</v>
      </c>
      <c r="I37" s="566"/>
      <c r="J37" s="566"/>
      <c r="K37" s="231">
        <v>-10</v>
      </c>
      <c r="L37" s="56" t="s">
        <v>197</v>
      </c>
      <c r="N37" s="58"/>
      <c r="O37" s="53" t="s">
        <v>227</v>
      </c>
      <c r="P37" s="53">
        <v>4</v>
      </c>
    </row>
    <row r="38" spans="1:16" ht="17" thickBot="1" x14ac:dyDescent="0.25">
      <c r="A38" s="419"/>
      <c r="B38" s="567"/>
      <c r="C38" s="568"/>
      <c r="D38" s="568"/>
      <c r="E38" s="532"/>
      <c r="F38" s="541"/>
      <c r="G38" s="542"/>
      <c r="H38" s="577" t="s">
        <v>222</v>
      </c>
      <c r="I38" s="578"/>
      <c r="J38" s="578"/>
      <c r="K38" s="230">
        <v>0</v>
      </c>
      <c r="L38" s="57" t="s">
        <v>199</v>
      </c>
      <c r="N38" s="58"/>
      <c r="O38" s="53" t="s">
        <v>232</v>
      </c>
      <c r="P38" s="53">
        <v>5</v>
      </c>
    </row>
    <row r="39" spans="1:16" ht="17" customHeight="1" thickBot="1" x14ac:dyDescent="0.25">
      <c r="A39" s="417">
        <v>7</v>
      </c>
      <c r="B39" s="569" t="s">
        <v>376</v>
      </c>
      <c r="C39" s="570"/>
      <c r="D39" s="570"/>
      <c r="E39" s="571"/>
      <c r="F39" s="537">
        <f>SUM(K39:K43)</f>
        <v>-34</v>
      </c>
      <c r="G39" s="538"/>
      <c r="H39" s="582" t="s">
        <v>227</v>
      </c>
      <c r="I39" s="583"/>
      <c r="J39" s="584"/>
      <c r="K39" s="231">
        <v>-8</v>
      </c>
      <c r="L39" s="55" t="s">
        <v>167</v>
      </c>
      <c r="N39" s="58"/>
      <c r="O39" s="53" t="s">
        <v>233</v>
      </c>
      <c r="P39" s="53">
        <v>16</v>
      </c>
    </row>
    <row r="40" spans="1:16" ht="17" customHeight="1" thickBot="1" x14ac:dyDescent="0.25">
      <c r="A40" s="418"/>
      <c r="B40" s="572"/>
      <c r="C40" s="476"/>
      <c r="D40" s="476"/>
      <c r="E40" s="477"/>
      <c r="F40" s="539"/>
      <c r="G40" s="540"/>
      <c r="H40" s="565" t="s">
        <v>196</v>
      </c>
      <c r="I40" s="566"/>
      <c r="J40" s="576"/>
      <c r="K40" s="231">
        <v>-9</v>
      </c>
      <c r="L40" s="56" t="s">
        <v>193</v>
      </c>
      <c r="N40" s="58"/>
      <c r="O40" s="53" t="s">
        <v>234</v>
      </c>
      <c r="P40" s="53">
        <v>16</v>
      </c>
    </row>
    <row r="41" spans="1:16" ht="17" customHeight="1" thickBot="1" x14ac:dyDescent="0.25">
      <c r="A41" s="418"/>
      <c r="B41" s="573"/>
      <c r="C41" s="574"/>
      <c r="D41" s="574"/>
      <c r="E41" s="575"/>
      <c r="F41" s="539"/>
      <c r="G41" s="540"/>
      <c r="H41" s="565" t="s">
        <v>237</v>
      </c>
      <c r="I41" s="566"/>
      <c r="J41" s="576"/>
      <c r="K41" s="231">
        <v>-7</v>
      </c>
      <c r="L41" s="56" t="s">
        <v>195</v>
      </c>
      <c r="N41" s="58"/>
      <c r="O41" s="53" t="s">
        <v>236</v>
      </c>
      <c r="P41" s="53">
        <v>12</v>
      </c>
    </row>
    <row r="42" spans="1:16" ht="17" thickBot="1" x14ac:dyDescent="0.25">
      <c r="A42" s="418"/>
      <c r="B42" s="585" t="s">
        <v>359</v>
      </c>
      <c r="C42" s="586"/>
      <c r="D42" s="586"/>
      <c r="E42" s="587"/>
      <c r="F42" s="539"/>
      <c r="G42" s="540"/>
      <c r="H42" s="565" t="s">
        <v>530</v>
      </c>
      <c r="I42" s="566"/>
      <c r="J42" s="576"/>
      <c r="K42" s="231">
        <v>-10</v>
      </c>
      <c r="L42" s="56" t="s">
        <v>197</v>
      </c>
      <c r="N42" s="58"/>
      <c r="O42" s="53" t="s">
        <v>237</v>
      </c>
      <c r="P42" s="53">
        <v>10</v>
      </c>
    </row>
    <row r="43" spans="1:16" ht="17" thickBot="1" x14ac:dyDescent="0.25">
      <c r="A43" s="419"/>
      <c r="B43" s="588"/>
      <c r="C43" s="589"/>
      <c r="D43" s="589"/>
      <c r="E43" s="590"/>
      <c r="F43" s="541"/>
      <c r="G43" s="542"/>
      <c r="H43" s="577" t="s">
        <v>222</v>
      </c>
      <c r="I43" s="578"/>
      <c r="J43" s="591"/>
      <c r="K43" s="230">
        <v>0</v>
      </c>
      <c r="L43" s="57" t="s">
        <v>199</v>
      </c>
      <c r="N43" s="58"/>
      <c r="O43" s="53" t="s">
        <v>238</v>
      </c>
      <c r="P43" s="53">
        <v>14</v>
      </c>
    </row>
    <row r="44" spans="1:16" ht="17" customHeight="1" thickBot="1" x14ac:dyDescent="0.25">
      <c r="A44" s="417">
        <v>8</v>
      </c>
      <c r="B44" s="533" t="s">
        <v>375</v>
      </c>
      <c r="C44" s="534"/>
      <c r="D44" s="534"/>
      <c r="E44" s="535"/>
      <c r="F44" s="537">
        <f>SUM(K44:K48)</f>
        <v>-34</v>
      </c>
      <c r="G44" s="538"/>
      <c r="H44" s="481" t="s">
        <v>227</v>
      </c>
      <c r="I44" s="482"/>
      <c r="J44" s="482"/>
      <c r="K44" s="231">
        <v>-8</v>
      </c>
      <c r="L44" s="55" t="s">
        <v>167</v>
      </c>
      <c r="O44" s="53" t="s">
        <v>217</v>
      </c>
      <c r="P44" s="53">
        <v>9</v>
      </c>
    </row>
    <row r="45" spans="1:16" ht="17" customHeight="1" thickBot="1" x14ac:dyDescent="0.25">
      <c r="A45" s="418"/>
      <c r="B45" s="536"/>
      <c r="C45" s="476"/>
      <c r="D45" s="476"/>
      <c r="E45" s="477"/>
      <c r="F45" s="539"/>
      <c r="G45" s="540"/>
      <c r="H45" s="508" t="s">
        <v>196</v>
      </c>
      <c r="I45" s="509"/>
      <c r="J45" s="509"/>
      <c r="K45" s="231">
        <v>-9</v>
      </c>
      <c r="L45" s="56" t="s">
        <v>193</v>
      </c>
      <c r="O45" s="53" t="s">
        <v>239</v>
      </c>
      <c r="P45" s="53">
        <v>30</v>
      </c>
    </row>
    <row r="46" spans="1:16" ht="17" customHeight="1" thickBot="1" x14ac:dyDescent="0.25">
      <c r="A46" s="418"/>
      <c r="B46" s="505"/>
      <c r="C46" s="506"/>
      <c r="D46" s="506"/>
      <c r="E46" s="507"/>
      <c r="F46" s="539"/>
      <c r="G46" s="540"/>
      <c r="H46" s="508" t="s">
        <v>237</v>
      </c>
      <c r="I46" s="509"/>
      <c r="J46" s="509"/>
      <c r="K46" s="231">
        <v>-7</v>
      </c>
      <c r="L46" s="56" t="s">
        <v>195</v>
      </c>
      <c r="O46" s="53" t="s">
        <v>192</v>
      </c>
      <c r="P46" s="53">
        <v>8</v>
      </c>
    </row>
    <row r="47" spans="1:16" ht="17" thickBot="1" x14ac:dyDescent="0.25">
      <c r="A47" s="418"/>
      <c r="B47" s="510" t="s">
        <v>531</v>
      </c>
      <c r="C47" s="511"/>
      <c r="D47" s="511"/>
      <c r="E47" s="512"/>
      <c r="F47" s="539"/>
      <c r="G47" s="540"/>
      <c r="H47" s="508" t="s">
        <v>530</v>
      </c>
      <c r="I47" s="509"/>
      <c r="J47" s="509"/>
      <c r="K47" s="231">
        <v>-10</v>
      </c>
      <c r="L47" s="56" t="s">
        <v>197</v>
      </c>
      <c r="O47" s="53" t="s">
        <v>240</v>
      </c>
      <c r="P47" s="53">
        <v>5</v>
      </c>
    </row>
    <row r="48" spans="1:16" ht="17" thickBot="1" x14ac:dyDescent="0.25">
      <c r="A48" s="419"/>
      <c r="B48" s="543"/>
      <c r="C48" s="544"/>
      <c r="D48" s="544"/>
      <c r="E48" s="545"/>
      <c r="F48" s="541"/>
      <c r="G48" s="542"/>
      <c r="H48" s="513" t="s">
        <v>222</v>
      </c>
      <c r="I48" s="514"/>
      <c r="J48" s="514"/>
      <c r="K48" s="230">
        <v>0</v>
      </c>
      <c r="L48" s="57" t="s">
        <v>199</v>
      </c>
      <c r="N48" s="58"/>
      <c r="O48" s="53" t="s">
        <v>241</v>
      </c>
      <c r="P48" s="53">
        <v>7</v>
      </c>
    </row>
    <row r="49" spans="1:16" ht="16" customHeight="1" thickBot="1" x14ac:dyDescent="0.25">
      <c r="A49" s="417">
        <v>9</v>
      </c>
      <c r="B49" s="533" t="s">
        <v>368</v>
      </c>
      <c r="C49" s="534"/>
      <c r="D49" s="534"/>
      <c r="E49" s="535"/>
      <c r="F49" s="537">
        <f>SUM(K49:K53)</f>
        <v>-34</v>
      </c>
      <c r="G49" s="538"/>
      <c r="H49" s="481" t="s">
        <v>227</v>
      </c>
      <c r="I49" s="482"/>
      <c r="J49" s="482"/>
      <c r="K49" s="231">
        <v>-8</v>
      </c>
      <c r="L49" s="55" t="s">
        <v>167</v>
      </c>
      <c r="N49" s="58"/>
      <c r="O49" s="53" t="s">
        <v>229</v>
      </c>
      <c r="P49" s="53">
        <v>12</v>
      </c>
    </row>
    <row r="50" spans="1:16" ht="16" customHeight="1" thickBot="1" x14ac:dyDescent="0.25">
      <c r="A50" s="418"/>
      <c r="B50" s="536"/>
      <c r="C50" s="476"/>
      <c r="D50" s="476"/>
      <c r="E50" s="477"/>
      <c r="F50" s="539"/>
      <c r="G50" s="540"/>
      <c r="H50" s="508" t="s">
        <v>196</v>
      </c>
      <c r="I50" s="509"/>
      <c r="J50" s="509"/>
      <c r="K50" s="231">
        <v>-9</v>
      </c>
      <c r="L50" s="56" t="s">
        <v>193</v>
      </c>
      <c r="N50" s="58"/>
      <c r="O50" s="53" t="s">
        <v>216</v>
      </c>
      <c r="P50" s="53">
        <v>12</v>
      </c>
    </row>
    <row r="51" spans="1:16" ht="16" customHeight="1" thickBot="1" x14ac:dyDescent="0.25">
      <c r="A51" s="418"/>
      <c r="B51" s="505"/>
      <c r="C51" s="506"/>
      <c r="D51" s="506"/>
      <c r="E51" s="507"/>
      <c r="F51" s="539"/>
      <c r="G51" s="540"/>
      <c r="H51" s="508" t="s">
        <v>237</v>
      </c>
      <c r="I51" s="509"/>
      <c r="J51" s="509"/>
      <c r="K51" s="231">
        <v>-7</v>
      </c>
      <c r="L51" s="56" t="s">
        <v>195</v>
      </c>
      <c r="N51" s="58"/>
      <c r="O51" s="53" t="s">
        <v>242</v>
      </c>
      <c r="P51" s="53">
        <v>12</v>
      </c>
    </row>
    <row r="52" spans="1:16" ht="17" thickBot="1" x14ac:dyDescent="0.25">
      <c r="A52" s="418"/>
      <c r="B52" s="510" t="s">
        <v>219</v>
      </c>
      <c r="C52" s="511"/>
      <c r="D52" s="511"/>
      <c r="E52" s="512"/>
      <c r="F52" s="539"/>
      <c r="G52" s="540"/>
      <c r="H52" s="508" t="s">
        <v>530</v>
      </c>
      <c r="I52" s="509"/>
      <c r="J52" s="509"/>
      <c r="K52" s="231">
        <v>-10</v>
      </c>
      <c r="L52" s="56" t="s">
        <v>197</v>
      </c>
      <c r="N52" s="58"/>
      <c r="O52" s="53" t="s">
        <v>235</v>
      </c>
      <c r="P52" s="53">
        <v>6</v>
      </c>
    </row>
    <row r="53" spans="1:16" ht="17" thickBot="1" x14ac:dyDescent="0.25">
      <c r="A53" s="419"/>
      <c r="B53" s="543"/>
      <c r="C53" s="544"/>
      <c r="D53" s="544"/>
      <c r="E53" s="545"/>
      <c r="F53" s="541"/>
      <c r="G53" s="542"/>
      <c r="H53" s="513" t="s">
        <v>222</v>
      </c>
      <c r="I53" s="514"/>
      <c r="J53" s="514"/>
      <c r="K53" s="230">
        <v>0</v>
      </c>
      <c r="L53" s="57" t="s">
        <v>199</v>
      </c>
      <c r="N53" s="58"/>
      <c r="O53" s="53" t="s">
        <v>196</v>
      </c>
      <c r="P53" s="53">
        <v>4</v>
      </c>
    </row>
    <row r="54" spans="1:16" ht="17" customHeight="1" thickBot="1" x14ac:dyDescent="0.25">
      <c r="A54" s="417">
        <v>10</v>
      </c>
      <c r="B54" s="533" t="s">
        <v>377</v>
      </c>
      <c r="C54" s="534"/>
      <c r="D54" s="534"/>
      <c r="E54" s="535"/>
      <c r="F54" s="537">
        <f>SUM(K54:K58)</f>
        <v>-34</v>
      </c>
      <c r="G54" s="538"/>
      <c r="H54" s="481" t="s">
        <v>227</v>
      </c>
      <c r="I54" s="482"/>
      <c r="J54" s="482"/>
      <c r="K54" s="231">
        <v>-8</v>
      </c>
      <c r="L54" s="55" t="s">
        <v>167</v>
      </c>
    </row>
    <row r="55" spans="1:16" ht="17" customHeight="1" thickBot="1" x14ac:dyDescent="0.25">
      <c r="A55" s="418"/>
      <c r="B55" s="536"/>
      <c r="C55" s="476"/>
      <c r="D55" s="476"/>
      <c r="E55" s="477"/>
      <c r="F55" s="539"/>
      <c r="G55" s="540"/>
      <c r="H55" s="508" t="s">
        <v>196</v>
      </c>
      <c r="I55" s="509"/>
      <c r="J55" s="509"/>
      <c r="K55" s="231">
        <v>-9</v>
      </c>
      <c r="L55" s="56" t="s">
        <v>193</v>
      </c>
    </row>
    <row r="56" spans="1:16" ht="17" customHeight="1" thickBot="1" x14ac:dyDescent="0.25">
      <c r="A56" s="418"/>
      <c r="B56" s="505"/>
      <c r="C56" s="506"/>
      <c r="D56" s="506"/>
      <c r="E56" s="507"/>
      <c r="F56" s="539"/>
      <c r="G56" s="540"/>
      <c r="H56" s="508" t="s">
        <v>237</v>
      </c>
      <c r="I56" s="509"/>
      <c r="J56" s="509"/>
      <c r="K56" s="231">
        <v>-7</v>
      </c>
      <c r="L56" s="56" t="s">
        <v>195</v>
      </c>
    </row>
    <row r="57" spans="1:16" ht="17" thickBot="1" x14ac:dyDescent="0.25">
      <c r="A57" s="418"/>
      <c r="B57" s="510" t="s">
        <v>378</v>
      </c>
      <c r="C57" s="511"/>
      <c r="D57" s="511"/>
      <c r="E57" s="512"/>
      <c r="F57" s="539"/>
      <c r="G57" s="540"/>
      <c r="H57" s="508" t="s">
        <v>530</v>
      </c>
      <c r="I57" s="509"/>
      <c r="J57" s="509"/>
      <c r="K57" s="231">
        <v>-10</v>
      </c>
      <c r="L57" s="56" t="s">
        <v>197</v>
      </c>
    </row>
    <row r="58" spans="1:16" ht="17" thickBot="1" x14ac:dyDescent="0.25">
      <c r="A58" s="419"/>
      <c r="B58" s="543"/>
      <c r="C58" s="544"/>
      <c r="D58" s="544"/>
      <c r="E58" s="545"/>
      <c r="F58" s="541"/>
      <c r="G58" s="542"/>
      <c r="H58" s="513" t="s">
        <v>222</v>
      </c>
      <c r="I58" s="514"/>
      <c r="J58" s="514"/>
      <c r="K58" s="230">
        <v>0</v>
      </c>
      <c r="L58" s="57" t="s">
        <v>199</v>
      </c>
    </row>
    <row r="59" spans="1:16" ht="17" customHeight="1" thickBot="1" x14ac:dyDescent="0.25">
      <c r="A59" s="417">
        <v>11</v>
      </c>
      <c r="B59" s="569" t="s">
        <v>402</v>
      </c>
      <c r="C59" s="570"/>
      <c r="D59" s="570"/>
      <c r="E59" s="571"/>
      <c r="F59" s="537">
        <f>SUM(K59:K63)</f>
        <v>-34</v>
      </c>
      <c r="G59" s="538"/>
      <c r="H59" s="582" t="s">
        <v>227</v>
      </c>
      <c r="I59" s="583"/>
      <c r="J59" s="584"/>
      <c r="K59" s="231">
        <v>-8</v>
      </c>
      <c r="L59" s="55" t="s">
        <v>167</v>
      </c>
      <c r="N59" s="58"/>
      <c r="O59" s="58"/>
      <c r="P59" s="58"/>
    </row>
    <row r="60" spans="1:16" ht="17" customHeight="1" thickBot="1" x14ac:dyDescent="0.25">
      <c r="A60" s="418"/>
      <c r="B60" s="572"/>
      <c r="C60" s="476"/>
      <c r="D60" s="476"/>
      <c r="E60" s="477"/>
      <c r="F60" s="539"/>
      <c r="G60" s="540"/>
      <c r="H60" s="565" t="s">
        <v>196</v>
      </c>
      <c r="I60" s="566"/>
      <c r="J60" s="576"/>
      <c r="K60" s="231">
        <v>-9</v>
      </c>
      <c r="L60" s="56" t="s">
        <v>193</v>
      </c>
      <c r="N60" s="58"/>
      <c r="O60" s="58"/>
      <c r="P60" s="58"/>
    </row>
    <row r="61" spans="1:16" ht="17" customHeight="1" thickBot="1" x14ac:dyDescent="0.25">
      <c r="A61" s="418"/>
      <c r="B61" s="573"/>
      <c r="C61" s="574"/>
      <c r="D61" s="574"/>
      <c r="E61" s="575"/>
      <c r="F61" s="539"/>
      <c r="G61" s="540"/>
      <c r="H61" s="565" t="s">
        <v>237</v>
      </c>
      <c r="I61" s="566"/>
      <c r="J61" s="576"/>
      <c r="K61" s="231">
        <v>-7</v>
      </c>
      <c r="L61" s="56" t="s">
        <v>195</v>
      </c>
      <c r="N61" s="58"/>
      <c r="O61" s="59"/>
      <c r="P61" s="59"/>
    </row>
    <row r="62" spans="1:16" ht="17" thickBot="1" x14ac:dyDescent="0.25">
      <c r="A62" s="418"/>
      <c r="B62" s="585" t="s">
        <v>234</v>
      </c>
      <c r="C62" s="586"/>
      <c r="D62" s="586"/>
      <c r="E62" s="587"/>
      <c r="F62" s="539"/>
      <c r="G62" s="540"/>
      <c r="H62" s="565" t="s">
        <v>530</v>
      </c>
      <c r="I62" s="566"/>
      <c r="J62" s="576"/>
      <c r="K62" s="231">
        <v>-10</v>
      </c>
      <c r="L62" s="56" t="s">
        <v>197</v>
      </c>
      <c r="N62" s="58"/>
      <c r="O62" s="59"/>
      <c r="P62" s="59"/>
    </row>
    <row r="63" spans="1:16" ht="17" thickBot="1" x14ac:dyDescent="0.25">
      <c r="A63" s="419"/>
      <c r="B63" s="588"/>
      <c r="C63" s="589"/>
      <c r="D63" s="589"/>
      <c r="E63" s="590"/>
      <c r="F63" s="541"/>
      <c r="G63" s="542"/>
      <c r="H63" s="577" t="s">
        <v>222</v>
      </c>
      <c r="I63" s="578"/>
      <c r="J63" s="591"/>
      <c r="K63" s="230">
        <v>0</v>
      </c>
      <c r="L63" s="57" t="s">
        <v>199</v>
      </c>
      <c r="N63" s="58"/>
      <c r="O63" s="59"/>
      <c r="P63" s="59"/>
    </row>
    <row r="64" spans="1:16" ht="17" customHeight="1" thickBot="1" x14ac:dyDescent="0.25">
      <c r="A64" s="417">
        <v>12</v>
      </c>
      <c r="B64" s="569" t="s">
        <v>542</v>
      </c>
      <c r="C64" s="570"/>
      <c r="D64" s="570"/>
      <c r="E64" s="571"/>
      <c r="F64" s="537">
        <f>SUM(K64:K68)</f>
        <v>-34</v>
      </c>
      <c r="G64" s="538"/>
      <c r="H64" s="582" t="s">
        <v>228</v>
      </c>
      <c r="I64" s="583"/>
      <c r="J64" s="583"/>
      <c r="K64" s="235">
        <v>-15</v>
      </c>
      <c r="L64" s="55" t="s">
        <v>167</v>
      </c>
    </row>
    <row r="65" spans="1:16" ht="17" customHeight="1" thickBot="1" x14ac:dyDescent="0.25">
      <c r="A65" s="418"/>
      <c r="B65" s="572"/>
      <c r="C65" s="476"/>
      <c r="D65" s="476"/>
      <c r="E65" s="477"/>
      <c r="F65" s="539"/>
      <c r="G65" s="540"/>
      <c r="H65" s="565" t="s">
        <v>461</v>
      </c>
      <c r="I65" s="566"/>
      <c r="J65" s="566"/>
      <c r="K65" s="235">
        <v>-4</v>
      </c>
      <c r="L65" s="56" t="s">
        <v>193</v>
      </c>
    </row>
    <row r="66" spans="1:16" ht="17" customHeight="1" thickBot="1" x14ac:dyDescent="0.25">
      <c r="A66" s="418"/>
      <c r="B66" s="573"/>
      <c r="C66" s="574"/>
      <c r="D66" s="574"/>
      <c r="E66" s="575"/>
      <c r="F66" s="539"/>
      <c r="G66" s="540"/>
      <c r="H66" s="565" t="s">
        <v>241</v>
      </c>
      <c r="I66" s="566"/>
      <c r="J66" s="566"/>
      <c r="K66" s="235">
        <v>-5</v>
      </c>
      <c r="L66" s="56" t="s">
        <v>195</v>
      </c>
    </row>
    <row r="67" spans="1:16" ht="17" thickBot="1" x14ac:dyDescent="0.25">
      <c r="A67" s="418"/>
      <c r="B67" s="585" t="s">
        <v>236</v>
      </c>
      <c r="C67" s="586"/>
      <c r="D67" s="586"/>
      <c r="E67" s="587"/>
      <c r="F67" s="539"/>
      <c r="G67" s="540"/>
      <c r="H67" s="565" t="s">
        <v>530</v>
      </c>
      <c r="I67" s="566"/>
      <c r="J67" s="566"/>
      <c r="K67" s="235">
        <v>-10</v>
      </c>
      <c r="L67" s="56" t="s">
        <v>197</v>
      </c>
    </row>
    <row r="68" spans="1:16" ht="17" thickBot="1" x14ac:dyDescent="0.25">
      <c r="A68" s="419"/>
      <c r="B68" s="588"/>
      <c r="C68" s="589"/>
      <c r="D68" s="589"/>
      <c r="E68" s="590"/>
      <c r="F68" s="541"/>
      <c r="G68" s="542"/>
      <c r="H68" s="577" t="s">
        <v>222</v>
      </c>
      <c r="I68" s="578"/>
      <c r="J68" s="578"/>
      <c r="K68" s="234">
        <v>0</v>
      </c>
      <c r="L68" s="57" t="s">
        <v>199</v>
      </c>
      <c r="N68" s="58"/>
      <c r="O68" s="58"/>
      <c r="P68" s="58"/>
    </row>
    <row r="69" spans="1:16" ht="17" customHeight="1" thickBot="1" x14ac:dyDescent="0.25">
      <c r="A69" s="417">
        <v>13</v>
      </c>
      <c r="B69" s="533" t="s">
        <v>409</v>
      </c>
      <c r="C69" s="534"/>
      <c r="D69" s="534"/>
      <c r="E69" s="535"/>
      <c r="F69" s="537">
        <f>SUM(K69:K73)</f>
        <v>-32</v>
      </c>
      <c r="G69" s="538"/>
      <c r="H69" s="481" t="s">
        <v>228</v>
      </c>
      <c r="I69" s="482"/>
      <c r="J69" s="482"/>
      <c r="K69" s="206">
        <v>-15</v>
      </c>
      <c r="L69" s="55" t="s">
        <v>167</v>
      </c>
      <c r="N69" s="58"/>
      <c r="O69" s="59"/>
      <c r="P69" s="59"/>
    </row>
    <row r="70" spans="1:16" ht="17" customHeight="1" thickBot="1" x14ac:dyDescent="0.25">
      <c r="A70" s="418"/>
      <c r="B70" s="536"/>
      <c r="C70" s="476"/>
      <c r="D70" s="476"/>
      <c r="E70" s="477"/>
      <c r="F70" s="539"/>
      <c r="G70" s="540"/>
      <c r="H70" s="508" t="s">
        <v>223</v>
      </c>
      <c r="I70" s="509"/>
      <c r="J70" s="509"/>
      <c r="K70" s="206">
        <v>-2</v>
      </c>
      <c r="L70" s="56" t="s">
        <v>193</v>
      </c>
      <c r="N70" s="58"/>
      <c r="O70" s="59"/>
      <c r="P70" s="58"/>
    </row>
    <row r="71" spans="1:16" ht="17" customHeight="1" thickBot="1" x14ac:dyDescent="0.25">
      <c r="A71" s="418"/>
      <c r="B71" s="505"/>
      <c r="C71" s="506"/>
      <c r="D71" s="506"/>
      <c r="E71" s="507"/>
      <c r="F71" s="539"/>
      <c r="G71" s="540"/>
      <c r="H71" s="508" t="s">
        <v>241</v>
      </c>
      <c r="I71" s="509"/>
      <c r="J71" s="509"/>
      <c r="K71" s="206">
        <v>-5</v>
      </c>
      <c r="L71" s="56" t="s">
        <v>195</v>
      </c>
      <c r="N71" s="58"/>
      <c r="O71" s="59"/>
      <c r="P71" s="58"/>
    </row>
    <row r="72" spans="1:16" ht="17" thickBot="1" x14ac:dyDescent="0.25">
      <c r="A72" s="418"/>
      <c r="B72" s="510" t="s">
        <v>227</v>
      </c>
      <c r="C72" s="511"/>
      <c r="D72" s="511"/>
      <c r="E72" s="512"/>
      <c r="F72" s="539"/>
      <c r="G72" s="540"/>
      <c r="H72" s="508" t="s">
        <v>530</v>
      </c>
      <c r="I72" s="509"/>
      <c r="J72" s="509"/>
      <c r="K72" s="206">
        <v>-10</v>
      </c>
      <c r="L72" s="56" t="s">
        <v>197</v>
      </c>
      <c r="N72" s="58"/>
      <c r="O72" s="59"/>
      <c r="P72" s="58"/>
    </row>
    <row r="73" spans="1:16" ht="17" thickBot="1" x14ac:dyDescent="0.25">
      <c r="A73" s="419"/>
      <c r="B73" s="543"/>
      <c r="C73" s="544"/>
      <c r="D73" s="544"/>
      <c r="E73" s="545"/>
      <c r="F73" s="541"/>
      <c r="G73" s="542"/>
      <c r="H73" s="513" t="s">
        <v>222</v>
      </c>
      <c r="I73" s="514"/>
      <c r="J73" s="514"/>
      <c r="K73" s="205">
        <v>0</v>
      </c>
      <c r="L73" s="57" t="s">
        <v>199</v>
      </c>
      <c r="N73" s="58"/>
      <c r="O73" s="59"/>
      <c r="P73" s="58"/>
    </row>
    <row r="74" spans="1:16" ht="17" customHeight="1" thickBot="1" x14ac:dyDescent="0.25">
      <c r="A74" s="417">
        <v>14</v>
      </c>
      <c r="B74" s="569" t="s">
        <v>397</v>
      </c>
      <c r="C74" s="570"/>
      <c r="D74" s="570"/>
      <c r="E74" s="571"/>
      <c r="F74" s="537">
        <f>SUM(K74:K78)</f>
        <v>-31</v>
      </c>
      <c r="G74" s="538"/>
      <c r="H74" s="582" t="s">
        <v>476</v>
      </c>
      <c r="I74" s="583"/>
      <c r="J74" s="584"/>
      <c r="K74" s="231">
        <v>-5</v>
      </c>
      <c r="L74" s="55" t="s">
        <v>167</v>
      </c>
    </row>
    <row r="75" spans="1:16" ht="17" customHeight="1" thickBot="1" x14ac:dyDescent="0.25">
      <c r="A75" s="418"/>
      <c r="B75" s="572"/>
      <c r="C75" s="476"/>
      <c r="D75" s="476"/>
      <c r="E75" s="477"/>
      <c r="F75" s="539"/>
      <c r="G75" s="540"/>
      <c r="H75" s="565" t="s">
        <v>196</v>
      </c>
      <c r="I75" s="566"/>
      <c r="J75" s="576"/>
      <c r="K75" s="231">
        <v>-9</v>
      </c>
      <c r="L75" s="56" t="s">
        <v>193</v>
      </c>
    </row>
    <row r="76" spans="1:16" ht="17" customHeight="1" thickBot="1" x14ac:dyDescent="0.25">
      <c r="A76" s="418"/>
      <c r="B76" s="573"/>
      <c r="C76" s="574"/>
      <c r="D76" s="574"/>
      <c r="E76" s="575"/>
      <c r="F76" s="539"/>
      <c r="G76" s="540"/>
      <c r="H76" s="565" t="s">
        <v>237</v>
      </c>
      <c r="I76" s="566"/>
      <c r="J76" s="576"/>
      <c r="K76" s="231">
        <v>-7</v>
      </c>
      <c r="L76" s="56" t="s">
        <v>195</v>
      </c>
    </row>
    <row r="77" spans="1:16" ht="17" thickBot="1" x14ac:dyDescent="0.25">
      <c r="A77" s="418"/>
      <c r="B77" s="585" t="s">
        <v>226</v>
      </c>
      <c r="C77" s="586"/>
      <c r="D77" s="586"/>
      <c r="E77" s="587"/>
      <c r="F77" s="539"/>
      <c r="G77" s="540"/>
      <c r="H77" s="565" t="s">
        <v>530</v>
      </c>
      <c r="I77" s="566"/>
      <c r="J77" s="576"/>
      <c r="K77" s="231">
        <v>-10</v>
      </c>
      <c r="L77" s="56" t="s">
        <v>197</v>
      </c>
    </row>
    <row r="78" spans="1:16" ht="17" thickBot="1" x14ac:dyDescent="0.25">
      <c r="A78" s="419"/>
      <c r="B78" s="588"/>
      <c r="C78" s="589"/>
      <c r="D78" s="589"/>
      <c r="E78" s="590"/>
      <c r="F78" s="541"/>
      <c r="G78" s="542"/>
      <c r="H78" s="577" t="s">
        <v>222</v>
      </c>
      <c r="I78" s="578"/>
      <c r="J78" s="591"/>
      <c r="K78" s="230">
        <v>0</v>
      </c>
      <c r="L78" s="57" t="s">
        <v>199</v>
      </c>
      <c r="N78" s="58"/>
      <c r="O78" s="58"/>
      <c r="P78" s="58"/>
    </row>
    <row r="79" spans="1:16" ht="17" customHeight="1" thickBot="1" x14ac:dyDescent="0.25">
      <c r="A79" s="417">
        <v>15</v>
      </c>
      <c r="B79" s="533" t="s">
        <v>399</v>
      </c>
      <c r="C79" s="534"/>
      <c r="D79" s="534"/>
      <c r="E79" s="535"/>
      <c r="F79" s="537">
        <f>SUM(K79:K83)</f>
        <v>-29</v>
      </c>
      <c r="G79" s="538"/>
      <c r="H79" s="481" t="s">
        <v>227</v>
      </c>
      <c r="I79" s="482"/>
      <c r="J79" s="482"/>
      <c r="K79" s="212">
        <v>-8</v>
      </c>
      <c r="L79" s="55" t="s">
        <v>167</v>
      </c>
      <c r="N79" s="58"/>
      <c r="O79" s="53" t="s">
        <v>243</v>
      </c>
      <c r="P79" s="53">
        <v>4</v>
      </c>
    </row>
    <row r="80" spans="1:16" ht="17" customHeight="1" thickBot="1" x14ac:dyDescent="0.25">
      <c r="A80" s="418"/>
      <c r="B80" s="536"/>
      <c r="C80" s="476"/>
      <c r="D80" s="476"/>
      <c r="E80" s="477"/>
      <c r="F80" s="539"/>
      <c r="G80" s="540"/>
      <c r="H80" s="508" t="s">
        <v>461</v>
      </c>
      <c r="I80" s="509"/>
      <c r="J80" s="509"/>
      <c r="K80" s="212">
        <v>-4</v>
      </c>
      <c r="L80" s="56" t="s">
        <v>193</v>
      </c>
      <c r="N80" s="58"/>
      <c r="O80" s="53" t="s">
        <v>244</v>
      </c>
      <c r="P80" s="53">
        <v>14</v>
      </c>
    </row>
    <row r="81" spans="1:16" ht="17" customHeight="1" thickBot="1" x14ac:dyDescent="0.25">
      <c r="A81" s="418"/>
      <c r="B81" s="505"/>
      <c r="C81" s="506"/>
      <c r="D81" s="506"/>
      <c r="E81" s="507"/>
      <c r="F81" s="539"/>
      <c r="G81" s="540"/>
      <c r="H81" s="508" t="s">
        <v>237</v>
      </c>
      <c r="I81" s="509"/>
      <c r="J81" s="509"/>
      <c r="K81" s="212">
        <v>-7</v>
      </c>
      <c r="L81" s="56" t="s">
        <v>195</v>
      </c>
      <c r="N81" s="58"/>
      <c r="O81" s="59"/>
      <c r="P81" s="58"/>
    </row>
    <row r="82" spans="1:16" ht="17" thickBot="1" x14ac:dyDescent="0.25">
      <c r="A82" s="418"/>
      <c r="B82" s="510" t="s">
        <v>217</v>
      </c>
      <c r="C82" s="511"/>
      <c r="D82" s="511"/>
      <c r="E82" s="512"/>
      <c r="F82" s="539"/>
      <c r="G82" s="540"/>
      <c r="H82" s="508" t="s">
        <v>530</v>
      </c>
      <c r="I82" s="509"/>
      <c r="J82" s="509"/>
      <c r="K82" s="212">
        <v>-10</v>
      </c>
      <c r="L82" s="56" t="s">
        <v>197</v>
      </c>
      <c r="N82" s="58"/>
      <c r="O82" s="59"/>
      <c r="P82" s="58"/>
    </row>
    <row r="83" spans="1:16" ht="17" thickBot="1" x14ac:dyDescent="0.25">
      <c r="A83" s="419"/>
      <c r="B83" s="543"/>
      <c r="C83" s="544"/>
      <c r="D83" s="544"/>
      <c r="E83" s="545"/>
      <c r="F83" s="541"/>
      <c r="G83" s="542"/>
      <c r="H83" s="513" t="s">
        <v>222</v>
      </c>
      <c r="I83" s="514"/>
      <c r="J83" s="514"/>
      <c r="K83" s="211">
        <v>0</v>
      </c>
      <c r="L83" s="57" t="s">
        <v>199</v>
      </c>
      <c r="N83" s="58"/>
      <c r="O83" s="59"/>
      <c r="P83" s="58"/>
    </row>
    <row r="84" spans="1:16" ht="17" customHeight="1" thickBot="1" x14ac:dyDescent="0.25">
      <c r="A84" s="417">
        <v>16</v>
      </c>
      <c r="B84" s="569" t="s">
        <v>380</v>
      </c>
      <c r="C84" s="570"/>
      <c r="D84" s="570"/>
      <c r="E84" s="571"/>
      <c r="F84" s="537">
        <f>SUM(K84:K88)</f>
        <v>-29</v>
      </c>
      <c r="G84" s="538"/>
      <c r="H84" s="582" t="s">
        <v>227</v>
      </c>
      <c r="I84" s="583"/>
      <c r="J84" s="584"/>
      <c r="K84" s="231">
        <v>-8</v>
      </c>
      <c r="L84" s="55" t="s">
        <v>167</v>
      </c>
      <c r="N84" s="58"/>
      <c r="O84" s="59"/>
      <c r="P84" s="59"/>
    </row>
    <row r="85" spans="1:16" ht="17" customHeight="1" thickBot="1" x14ac:dyDescent="0.25">
      <c r="A85" s="418"/>
      <c r="B85" s="572"/>
      <c r="C85" s="476"/>
      <c r="D85" s="476"/>
      <c r="E85" s="477"/>
      <c r="F85" s="539"/>
      <c r="G85" s="540"/>
      <c r="H85" s="565" t="s">
        <v>196</v>
      </c>
      <c r="I85" s="566"/>
      <c r="J85" s="576"/>
      <c r="K85" s="231">
        <v>-9</v>
      </c>
      <c r="L85" s="56" t="s">
        <v>193</v>
      </c>
      <c r="N85" s="58"/>
      <c r="O85" s="59"/>
      <c r="P85" s="58"/>
    </row>
    <row r="86" spans="1:16" ht="17" customHeight="1" thickBot="1" x14ac:dyDescent="0.25">
      <c r="A86" s="418"/>
      <c r="B86" s="573"/>
      <c r="C86" s="574"/>
      <c r="D86" s="574"/>
      <c r="E86" s="575"/>
      <c r="F86" s="539"/>
      <c r="G86" s="540"/>
      <c r="H86" s="565" t="s">
        <v>237</v>
      </c>
      <c r="I86" s="566"/>
      <c r="J86" s="576"/>
      <c r="K86" s="231">
        <v>-7</v>
      </c>
      <c r="L86" s="56" t="s">
        <v>195</v>
      </c>
      <c r="N86" s="58"/>
      <c r="O86" s="59"/>
      <c r="P86" s="58"/>
    </row>
    <row r="87" spans="1:16" ht="17" thickBot="1" x14ac:dyDescent="0.25">
      <c r="A87" s="418"/>
      <c r="B87" s="585" t="s">
        <v>381</v>
      </c>
      <c r="C87" s="586"/>
      <c r="D87" s="586"/>
      <c r="E87" s="587"/>
      <c r="F87" s="539"/>
      <c r="G87" s="540"/>
      <c r="H87" s="565" t="s">
        <v>543</v>
      </c>
      <c r="I87" s="566"/>
      <c r="J87" s="576"/>
      <c r="K87" s="231">
        <v>-11</v>
      </c>
      <c r="L87" s="56" t="s">
        <v>197</v>
      </c>
      <c r="N87" s="58"/>
      <c r="O87" s="59"/>
      <c r="P87" s="58"/>
    </row>
    <row r="88" spans="1:16" ht="17" thickBot="1" x14ac:dyDescent="0.25">
      <c r="A88" s="419"/>
      <c r="B88" s="588"/>
      <c r="C88" s="589"/>
      <c r="D88" s="589"/>
      <c r="E88" s="590"/>
      <c r="F88" s="541"/>
      <c r="G88" s="542"/>
      <c r="H88" s="577" t="s">
        <v>216</v>
      </c>
      <c r="I88" s="578"/>
      <c r="J88" s="591"/>
      <c r="K88" s="230">
        <v>6</v>
      </c>
      <c r="L88" s="57" t="s">
        <v>199</v>
      </c>
      <c r="N88" s="58"/>
      <c r="O88" s="59"/>
      <c r="P88" s="58"/>
    </row>
    <row r="89" spans="1:16" ht="17" customHeight="1" thickBot="1" x14ac:dyDescent="0.25">
      <c r="A89" s="417">
        <v>17</v>
      </c>
      <c r="B89" s="533" t="s">
        <v>384</v>
      </c>
      <c r="C89" s="534"/>
      <c r="D89" s="534"/>
      <c r="E89" s="535"/>
      <c r="F89" s="537">
        <f>SUM(K89:K93)</f>
        <v>-29</v>
      </c>
      <c r="G89" s="538"/>
      <c r="H89" s="481" t="s">
        <v>227</v>
      </c>
      <c r="I89" s="482"/>
      <c r="J89" s="482"/>
      <c r="K89" s="204">
        <v>-8</v>
      </c>
      <c r="L89" s="55" t="s">
        <v>167</v>
      </c>
      <c r="N89" s="58"/>
      <c r="O89" s="58"/>
      <c r="P89" s="58"/>
    </row>
    <row r="90" spans="1:16" ht="17" customHeight="1" thickBot="1" x14ac:dyDescent="0.25">
      <c r="A90" s="418"/>
      <c r="B90" s="536"/>
      <c r="C90" s="476"/>
      <c r="D90" s="476"/>
      <c r="E90" s="477"/>
      <c r="F90" s="539"/>
      <c r="G90" s="540"/>
      <c r="H90" s="508" t="s">
        <v>461</v>
      </c>
      <c r="I90" s="509"/>
      <c r="J90" s="509"/>
      <c r="K90" s="204">
        <v>-4</v>
      </c>
      <c r="L90" s="56" t="s">
        <v>193</v>
      </c>
      <c r="N90" s="58"/>
      <c r="O90" s="58"/>
      <c r="P90" s="58"/>
    </row>
    <row r="91" spans="1:16" ht="17" customHeight="1" thickBot="1" x14ac:dyDescent="0.25">
      <c r="A91" s="418"/>
      <c r="B91" s="505"/>
      <c r="C91" s="506"/>
      <c r="D91" s="506"/>
      <c r="E91" s="507"/>
      <c r="F91" s="539"/>
      <c r="G91" s="540"/>
      <c r="H91" s="508" t="s">
        <v>237</v>
      </c>
      <c r="I91" s="509"/>
      <c r="J91" s="509"/>
      <c r="K91" s="204">
        <v>-7</v>
      </c>
      <c r="L91" s="56" t="s">
        <v>195</v>
      </c>
      <c r="N91" s="58"/>
      <c r="O91" s="59"/>
      <c r="P91" s="59"/>
    </row>
    <row r="92" spans="1:16" ht="17" thickBot="1" x14ac:dyDescent="0.25">
      <c r="A92" s="418"/>
      <c r="B92" s="510" t="s">
        <v>215</v>
      </c>
      <c r="C92" s="511"/>
      <c r="D92" s="511"/>
      <c r="E92" s="512"/>
      <c r="F92" s="539"/>
      <c r="G92" s="540"/>
      <c r="H92" s="508" t="s">
        <v>530</v>
      </c>
      <c r="I92" s="509"/>
      <c r="J92" s="509"/>
      <c r="K92" s="204">
        <v>-10</v>
      </c>
      <c r="L92" s="56" t="s">
        <v>197</v>
      </c>
      <c r="N92" s="58"/>
      <c r="O92" s="59"/>
      <c r="P92" s="59"/>
    </row>
    <row r="93" spans="1:16" ht="17" thickBot="1" x14ac:dyDescent="0.25">
      <c r="A93" s="419"/>
      <c r="B93" s="543"/>
      <c r="C93" s="544"/>
      <c r="D93" s="544"/>
      <c r="E93" s="545"/>
      <c r="F93" s="541"/>
      <c r="G93" s="542"/>
      <c r="H93" s="513" t="s">
        <v>222</v>
      </c>
      <c r="I93" s="514"/>
      <c r="J93" s="514"/>
      <c r="K93" s="203">
        <v>0</v>
      </c>
      <c r="L93" s="57" t="s">
        <v>199</v>
      </c>
      <c r="N93" s="58"/>
      <c r="O93" s="59"/>
      <c r="P93" s="59"/>
    </row>
    <row r="94" spans="1:16" ht="17" customHeight="1" thickBot="1" x14ac:dyDescent="0.25">
      <c r="A94" s="417">
        <v>18</v>
      </c>
      <c r="B94" s="533" t="s">
        <v>383</v>
      </c>
      <c r="C94" s="534"/>
      <c r="D94" s="534"/>
      <c r="E94" s="535"/>
      <c r="F94" s="537">
        <f>SUM(K94:K98)</f>
        <v>-28</v>
      </c>
      <c r="G94" s="538"/>
      <c r="H94" s="481" t="s">
        <v>227</v>
      </c>
      <c r="I94" s="482"/>
      <c r="J94" s="482"/>
      <c r="K94" s="214">
        <v>-8</v>
      </c>
      <c r="L94" s="55" t="s">
        <v>167</v>
      </c>
    </row>
    <row r="95" spans="1:16" ht="17" customHeight="1" thickBot="1" x14ac:dyDescent="0.25">
      <c r="A95" s="418"/>
      <c r="B95" s="536"/>
      <c r="C95" s="476"/>
      <c r="D95" s="476"/>
      <c r="E95" s="477"/>
      <c r="F95" s="539"/>
      <c r="G95" s="540"/>
      <c r="H95" s="508" t="s">
        <v>232</v>
      </c>
      <c r="I95" s="509"/>
      <c r="J95" s="509"/>
      <c r="K95" s="214">
        <v>-3</v>
      </c>
      <c r="L95" s="56" t="s">
        <v>193</v>
      </c>
    </row>
    <row r="96" spans="1:16" ht="17" customHeight="1" thickBot="1" x14ac:dyDescent="0.25">
      <c r="A96" s="418"/>
      <c r="B96" s="505"/>
      <c r="C96" s="506"/>
      <c r="D96" s="506"/>
      <c r="E96" s="507"/>
      <c r="F96" s="539"/>
      <c r="G96" s="540"/>
      <c r="H96" s="508" t="s">
        <v>237</v>
      </c>
      <c r="I96" s="509"/>
      <c r="J96" s="509"/>
      <c r="K96" s="214">
        <v>-7</v>
      </c>
      <c r="L96" s="56" t="s">
        <v>195</v>
      </c>
    </row>
    <row r="97" spans="1:16" ht="17" thickBot="1" x14ac:dyDescent="0.25">
      <c r="A97" s="418"/>
      <c r="B97" s="510" t="s">
        <v>232</v>
      </c>
      <c r="C97" s="511"/>
      <c r="D97" s="511"/>
      <c r="E97" s="512"/>
      <c r="F97" s="539"/>
      <c r="G97" s="540"/>
      <c r="H97" s="508" t="s">
        <v>530</v>
      </c>
      <c r="I97" s="509"/>
      <c r="J97" s="509"/>
      <c r="K97" s="214">
        <v>-10</v>
      </c>
      <c r="L97" s="56" t="s">
        <v>197</v>
      </c>
    </row>
    <row r="98" spans="1:16" ht="17" thickBot="1" x14ac:dyDescent="0.25">
      <c r="A98" s="419"/>
      <c r="B98" s="543"/>
      <c r="C98" s="544"/>
      <c r="D98" s="544"/>
      <c r="E98" s="545"/>
      <c r="F98" s="541"/>
      <c r="G98" s="542"/>
      <c r="H98" s="513" t="s">
        <v>222</v>
      </c>
      <c r="I98" s="514"/>
      <c r="J98" s="514"/>
      <c r="K98" s="213">
        <v>0</v>
      </c>
      <c r="L98" s="57" t="s">
        <v>199</v>
      </c>
      <c r="N98" s="58"/>
      <c r="O98" s="58"/>
      <c r="P98" s="58"/>
    </row>
    <row r="99" spans="1:16" ht="17" customHeight="1" thickBot="1" x14ac:dyDescent="0.25">
      <c r="A99" s="417">
        <v>19</v>
      </c>
      <c r="B99" s="569" t="s">
        <v>540</v>
      </c>
      <c r="C99" s="570"/>
      <c r="D99" s="570"/>
      <c r="E99" s="571"/>
      <c r="F99" s="537">
        <f>SUM(K99:K103)</f>
        <v>-26</v>
      </c>
      <c r="G99" s="538"/>
      <c r="H99" s="582" t="s">
        <v>406</v>
      </c>
      <c r="I99" s="583"/>
      <c r="J99" s="583"/>
      <c r="K99" s="235">
        <v>-2</v>
      </c>
      <c r="L99" s="55" t="s">
        <v>167</v>
      </c>
      <c r="N99" s="58"/>
      <c r="O99" s="58"/>
      <c r="P99" s="58"/>
    </row>
    <row r="100" spans="1:16" ht="17" customHeight="1" thickBot="1" x14ac:dyDescent="0.25">
      <c r="A100" s="418"/>
      <c r="B100" s="572"/>
      <c r="C100" s="476"/>
      <c r="D100" s="476"/>
      <c r="E100" s="477"/>
      <c r="F100" s="539"/>
      <c r="G100" s="540"/>
      <c r="H100" s="565" t="s">
        <v>221</v>
      </c>
      <c r="I100" s="566"/>
      <c r="J100" s="566"/>
      <c r="K100" s="235">
        <v>-7</v>
      </c>
      <c r="L100" s="56" t="s">
        <v>193</v>
      </c>
      <c r="N100" s="58"/>
      <c r="O100" s="58"/>
      <c r="P100" s="58"/>
    </row>
    <row r="101" spans="1:16" ht="17" customHeight="1" thickBot="1" x14ac:dyDescent="0.25">
      <c r="A101" s="418"/>
      <c r="B101" s="573"/>
      <c r="C101" s="574"/>
      <c r="D101" s="574"/>
      <c r="E101" s="575"/>
      <c r="F101" s="539"/>
      <c r="G101" s="540"/>
      <c r="H101" s="565" t="s">
        <v>237</v>
      </c>
      <c r="I101" s="566"/>
      <c r="J101" s="566"/>
      <c r="K101" s="235">
        <v>-7</v>
      </c>
      <c r="L101" s="56" t="s">
        <v>195</v>
      </c>
      <c r="N101" s="58"/>
      <c r="O101" s="59"/>
      <c r="P101" s="59"/>
    </row>
    <row r="102" spans="1:16" ht="17" thickBot="1" x14ac:dyDescent="0.25">
      <c r="A102" s="418"/>
      <c r="B102" s="585" t="s">
        <v>229</v>
      </c>
      <c r="C102" s="586"/>
      <c r="D102" s="586"/>
      <c r="E102" s="587"/>
      <c r="F102" s="539"/>
      <c r="G102" s="540"/>
      <c r="H102" s="565" t="s">
        <v>530</v>
      </c>
      <c r="I102" s="566"/>
      <c r="J102" s="566"/>
      <c r="K102" s="235">
        <v>-10</v>
      </c>
      <c r="L102" s="56" t="s">
        <v>197</v>
      </c>
      <c r="N102" s="58"/>
      <c r="O102" s="59"/>
      <c r="P102" s="59"/>
    </row>
    <row r="103" spans="1:16" ht="17" thickBot="1" x14ac:dyDescent="0.25">
      <c r="A103" s="419"/>
      <c r="B103" s="588"/>
      <c r="C103" s="589"/>
      <c r="D103" s="589"/>
      <c r="E103" s="590"/>
      <c r="F103" s="541"/>
      <c r="G103" s="542"/>
      <c r="H103" s="577" t="s">
        <v>222</v>
      </c>
      <c r="I103" s="578"/>
      <c r="J103" s="578"/>
      <c r="K103" s="234">
        <v>0</v>
      </c>
      <c r="L103" s="57" t="s">
        <v>199</v>
      </c>
      <c r="N103" s="58"/>
      <c r="O103" s="59"/>
      <c r="P103" s="59"/>
    </row>
    <row r="104" spans="1:16" ht="17" customHeight="1" thickBot="1" x14ac:dyDescent="0.25">
      <c r="A104" s="417">
        <v>20</v>
      </c>
      <c r="B104" s="604" t="s">
        <v>395</v>
      </c>
      <c r="C104" s="605"/>
      <c r="D104" s="605"/>
      <c r="E104" s="606"/>
      <c r="F104" s="537">
        <f>SUM(K104:K108)</f>
        <v>-26</v>
      </c>
      <c r="G104" s="538"/>
      <c r="H104" s="582" t="s">
        <v>226</v>
      </c>
      <c r="I104" s="583"/>
      <c r="J104" s="584"/>
      <c r="K104" s="231">
        <v>-6</v>
      </c>
      <c r="L104" s="55" t="s">
        <v>167</v>
      </c>
      <c r="N104" s="58"/>
      <c r="O104" s="58"/>
      <c r="P104" s="58"/>
    </row>
    <row r="105" spans="1:16" ht="17" customHeight="1" thickBot="1" x14ac:dyDescent="0.25">
      <c r="A105" s="418"/>
      <c r="B105" s="607"/>
      <c r="C105" s="522"/>
      <c r="D105" s="522"/>
      <c r="E105" s="523"/>
      <c r="F105" s="539"/>
      <c r="G105" s="540"/>
      <c r="H105" s="565" t="s">
        <v>232</v>
      </c>
      <c r="I105" s="566"/>
      <c r="J105" s="576"/>
      <c r="K105" s="231">
        <v>-3</v>
      </c>
      <c r="L105" s="56" t="s">
        <v>193</v>
      </c>
      <c r="N105" s="58"/>
      <c r="O105" s="58"/>
      <c r="P105" s="58"/>
    </row>
    <row r="106" spans="1:16" ht="17" customHeight="1" thickBot="1" x14ac:dyDescent="0.25">
      <c r="A106" s="418"/>
      <c r="B106" s="579"/>
      <c r="C106" s="580"/>
      <c r="D106" s="580"/>
      <c r="E106" s="581"/>
      <c r="F106" s="539"/>
      <c r="G106" s="540"/>
      <c r="H106" s="565" t="s">
        <v>237</v>
      </c>
      <c r="I106" s="566"/>
      <c r="J106" s="576"/>
      <c r="K106" s="231">
        <v>-7</v>
      </c>
      <c r="L106" s="56" t="s">
        <v>195</v>
      </c>
      <c r="N106" s="58"/>
      <c r="O106" s="59"/>
      <c r="P106" s="59"/>
    </row>
    <row r="107" spans="1:16" ht="17" thickBot="1" x14ac:dyDescent="0.25">
      <c r="A107" s="418"/>
      <c r="B107" s="592" t="s">
        <v>396</v>
      </c>
      <c r="C107" s="593"/>
      <c r="D107" s="593"/>
      <c r="E107" s="594"/>
      <c r="F107" s="539"/>
      <c r="G107" s="540"/>
      <c r="H107" s="565" t="s">
        <v>530</v>
      </c>
      <c r="I107" s="566"/>
      <c r="J107" s="576"/>
      <c r="K107" s="231">
        <v>-10</v>
      </c>
      <c r="L107" s="56" t="s">
        <v>197</v>
      </c>
      <c r="N107" s="58"/>
      <c r="O107" s="59"/>
      <c r="P107" s="59"/>
    </row>
    <row r="108" spans="1:16" ht="17" thickBot="1" x14ac:dyDescent="0.25">
      <c r="A108" s="419"/>
      <c r="B108" s="567"/>
      <c r="C108" s="568"/>
      <c r="D108" s="568"/>
      <c r="E108" s="595"/>
      <c r="F108" s="541"/>
      <c r="G108" s="542"/>
      <c r="H108" s="577" t="s">
        <v>222</v>
      </c>
      <c r="I108" s="578"/>
      <c r="J108" s="591"/>
      <c r="K108" s="230">
        <v>0</v>
      </c>
      <c r="L108" s="57" t="s">
        <v>199</v>
      </c>
      <c r="N108" s="58"/>
      <c r="O108" s="59"/>
      <c r="P108" s="59"/>
    </row>
    <row r="109" spans="1:16" ht="17" customHeight="1" thickBot="1" x14ac:dyDescent="0.25">
      <c r="A109" s="417">
        <v>21</v>
      </c>
      <c r="B109" s="546" t="s">
        <v>484</v>
      </c>
      <c r="C109" s="547"/>
      <c r="D109" s="547"/>
      <c r="E109" s="548"/>
      <c r="F109" s="537">
        <f>SUM(K109:K113)</f>
        <v>-26</v>
      </c>
      <c r="G109" s="538"/>
      <c r="H109" s="553" t="s">
        <v>359</v>
      </c>
      <c r="I109" s="554"/>
      <c r="J109" s="437"/>
      <c r="K109" s="54">
        <v>-1</v>
      </c>
      <c r="L109" s="55" t="s">
        <v>167</v>
      </c>
    </row>
    <row r="110" spans="1:16" ht="17" customHeight="1" thickBot="1" x14ac:dyDescent="0.25">
      <c r="A110" s="418"/>
      <c r="B110" s="549"/>
      <c r="C110" s="424"/>
      <c r="D110" s="424"/>
      <c r="E110" s="425"/>
      <c r="F110" s="539"/>
      <c r="G110" s="540"/>
      <c r="H110" s="555" t="s">
        <v>196</v>
      </c>
      <c r="I110" s="556"/>
      <c r="J110" s="498"/>
      <c r="K110" s="54">
        <v>-9</v>
      </c>
      <c r="L110" s="56" t="s">
        <v>193</v>
      </c>
    </row>
    <row r="111" spans="1:16" ht="17" customHeight="1" thickBot="1" x14ac:dyDescent="0.25">
      <c r="A111" s="418"/>
      <c r="B111" s="550"/>
      <c r="C111" s="551"/>
      <c r="D111" s="551"/>
      <c r="E111" s="552"/>
      <c r="F111" s="539"/>
      <c r="G111" s="540"/>
      <c r="H111" s="555" t="s">
        <v>241</v>
      </c>
      <c r="I111" s="556"/>
      <c r="J111" s="498"/>
      <c r="K111" s="54">
        <v>-5</v>
      </c>
      <c r="L111" s="56" t="s">
        <v>195</v>
      </c>
    </row>
    <row r="112" spans="1:16" ht="17" thickBot="1" x14ac:dyDescent="0.25">
      <c r="A112" s="418"/>
      <c r="B112" s="557" t="s">
        <v>196</v>
      </c>
      <c r="C112" s="558"/>
      <c r="D112" s="558"/>
      <c r="E112" s="559"/>
      <c r="F112" s="539"/>
      <c r="G112" s="540"/>
      <c r="H112" s="599" t="s">
        <v>543</v>
      </c>
      <c r="I112" s="600"/>
      <c r="J112" s="601"/>
      <c r="K112" s="54">
        <v>-11</v>
      </c>
      <c r="L112" s="56" t="s">
        <v>197</v>
      </c>
    </row>
    <row r="113" spans="1:16" ht="17" thickBot="1" x14ac:dyDescent="0.25">
      <c r="A113" s="419"/>
      <c r="B113" s="560"/>
      <c r="C113" s="561"/>
      <c r="D113" s="561"/>
      <c r="E113" s="562"/>
      <c r="F113" s="541"/>
      <c r="G113" s="542"/>
      <c r="H113" s="563" t="s">
        <v>222</v>
      </c>
      <c r="I113" s="564"/>
      <c r="J113" s="504"/>
      <c r="K113" s="54">
        <v>0</v>
      </c>
      <c r="L113" s="57" t="s">
        <v>199</v>
      </c>
      <c r="N113" s="58"/>
      <c r="O113" s="58"/>
      <c r="P113" s="58"/>
    </row>
    <row r="114" spans="1:16" ht="17" customHeight="1" thickBot="1" x14ac:dyDescent="0.25">
      <c r="A114" s="417">
        <v>22</v>
      </c>
      <c r="B114" s="604" t="s">
        <v>538</v>
      </c>
      <c r="C114" s="605"/>
      <c r="D114" s="605"/>
      <c r="E114" s="606"/>
      <c r="F114" s="537">
        <f>SUM(K114:K118)</f>
        <v>-25</v>
      </c>
      <c r="G114" s="538"/>
      <c r="H114" s="582" t="s">
        <v>476</v>
      </c>
      <c r="I114" s="583"/>
      <c r="J114" s="583"/>
      <c r="K114" s="233">
        <v>-5</v>
      </c>
      <c r="L114" s="55" t="s">
        <v>167</v>
      </c>
      <c r="N114" s="58"/>
      <c r="O114" s="59"/>
      <c r="P114" s="59"/>
    </row>
    <row r="115" spans="1:16" ht="17" customHeight="1" thickBot="1" x14ac:dyDescent="0.25">
      <c r="A115" s="418"/>
      <c r="B115" s="607"/>
      <c r="C115" s="522"/>
      <c r="D115" s="522"/>
      <c r="E115" s="523"/>
      <c r="F115" s="539"/>
      <c r="G115" s="540"/>
      <c r="H115" s="565" t="s">
        <v>232</v>
      </c>
      <c r="I115" s="566"/>
      <c r="J115" s="566"/>
      <c r="K115" s="233">
        <v>-3</v>
      </c>
      <c r="L115" s="56" t="s">
        <v>193</v>
      </c>
      <c r="N115" s="58"/>
      <c r="O115" s="59"/>
      <c r="P115" s="58"/>
    </row>
    <row r="116" spans="1:16" ht="17" customHeight="1" thickBot="1" x14ac:dyDescent="0.25">
      <c r="A116" s="418"/>
      <c r="B116" s="579"/>
      <c r="C116" s="580"/>
      <c r="D116" s="580"/>
      <c r="E116" s="581"/>
      <c r="F116" s="539"/>
      <c r="G116" s="540"/>
      <c r="H116" s="565" t="s">
        <v>237</v>
      </c>
      <c r="I116" s="566"/>
      <c r="J116" s="566"/>
      <c r="K116" s="233">
        <v>-7</v>
      </c>
      <c r="L116" s="56" t="s">
        <v>195</v>
      </c>
      <c r="N116" s="58"/>
      <c r="O116" s="59"/>
      <c r="P116" s="58"/>
    </row>
    <row r="117" spans="1:16" ht="17" thickBot="1" x14ac:dyDescent="0.25">
      <c r="A117" s="418"/>
      <c r="B117" s="592" t="s">
        <v>539</v>
      </c>
      <c r="C117" s="593"/>
      <c r="D117" s="593"/>
      <c r="E117" s="594"/>
      <c r="F117" s="539"/>
      <c r="G117" s="540"/>
      <c r="H117" s="565" t="s">
        <v>530</v>
      </c>
      <c r="I117" s="566"/>
      <c r="J117" s="566"/>
      <c r="K117" s="233">
        <v>-10</v>
      </c>
      <c r="L117" s="56" t="s">
        <v>197</v>
      </c>
      <c r="N117" s="58"/>
      <c r="O117" s="59"/>
      <c r="P117" s="58"/>
    </row>
    <row r="118" spans="1:16" ht="17" thickBot="1" x14ac:dyDescent="0.25">
      <c r="A118" s="419"/>
      <c r="B118" s="567"/>
      <c r="C118" s="568"/>
      <c r="D118" s="568"/>
      <c r="E118" s="595"/>
      <c r="F118" s="541"/>
      <c r="G118" s="542"/>
      <c r="H118" s="577" t="s">
        <v>222</v>
      </c>
      <c r="I118" s="578"/>
      <c r="J118" s="578"/>
      <c r="K118" s="232">
        <v>0</v>
      </c>
      <c r="L118" s="57" t="s">
        <v>199</v>
      </c>
      <c r="N118" s="58"/>
      <c r="O118" s="59"/>
      <c r="P118" s="58"/>
    </row>
    <row r="119" spans="1:16" ht="17" customHeight="1" thickBot="1" x14ac:dyDescent="0.25">
      <c r="A119" s="417">
        <v>23</v>
      </c>
      <c r="B119" s="569" t="s">
        <v>467</v>
      </c>
      <c r="C119" s="570"/>
      <c r="D119" s="570"/>
      <c r="E119" s="571"/>
      <c r="F119" s="537">
        <f>SUM(K119:K123)</f>
        <v>-24</v>
      </c>
      <c r="G119" s="538"/>
      <c r="H119" s="582" t="s">
        <v>226</v>
      </c>
      <c r="I119" s="583"/>
      <c r="J119" s="584"/>
      <c r="K119" s="231">
        <v>-6</v>
      </c>
      <c r="L119" s="55" t="s">
        <v>167</v>
      </c>
    </row>
    <row r="120" spans="1:16" ht="17" customHeight="1" thickBot="1" x14ac:dyDescent="0.25">
      <c r="A120" s="418"/>
      <c r="B120" s="572"/>
      <c r="C120" s="476"/>
      <c r="D120" s="476"/>
      <c r="E120" s="477"/>
      <c r="F120" s="539"/>
      <c r="G120" s="540"/>
      <c r="H120" s="565" t="s">
        <v>243</v>
      </c>
      <c r="I120" s="566"/>
      <c r="J120" s="576"/>
      <c r="K120" s="231">
        <v>-1</v>
      </c>
      <c r="L120" s="56" t="s">
        <v>193</v>
      </c>
    </row>
    <row r="121" spans="1:16" ht="17" customHeight="1" thickBot="1" x14ac:dyDescent="0.25">
      <c r="A121" s="418"/>
      <c r="B121" s="573"/>
      <c r="C121" s="574"/>
      <c r="D121" s="574"/>
      <c r="E121" s="575"/>
      <c r="F121" s="539"/>
      <c r="G121" s="540"/>
      <c r="H121" s="565" t="s">
        <v>237</v>
      </c>
      <c r="I121" s="566"/>
      <c r="J121" s="576"/>
      <c r="K121" s="231">
        <v>-7</v>
      </c>
      <c r="L121" s="56" t="s">
        <v>195</v>
      </c>
    </row>
    <row r="122" spans="1:16" ht="17" thickBot="1" x14ac:dyDescent="0.25">
      <c r="A122" s="418"/>
      <c r="B122" s="585" t="s">
        <v>241</v>
      </c>
      <c r="C122" s="586"/>
      <c r="D122" s="586"/>
      <c r="E122" s="587"/>
      <c r="F122" s="539"/>
      <c r="G122" s="540"/>
      <c r="H122" s="565" t="s">
        <v>530</v>
      </c>
      <c r="I122" s="566"/>
      <c r="J122" s="576"/>
      <c r="K122" s="231">
        <v>-10</v>
      </c>
      <c r="L122" s="56" t="s">
        <v>197</v>
      </c>
    </row>
    <row r="123" spans="1:16" ht="17" thickBot="1" x14ac:dyDescent="0.25">
      <c r="A123" s="419"/>
      <c r="B123" s="588"/>
      <c r="C123" s="589"/>
      <c r="D123" s="589"/>
      <c r="E123" s="590"/>
      <c r="F123" s="541"/>
      <c r="G123" s="542"/>
      <c r="H123" s="577" t="s">
        <v>222</v>
      </c>
      <c r="I123" s="578"/>
      <c r="J123" s="591"/>
      <c r="K123" s="230">
        <v>0</v>
      </c>
      <c r="L123" s="57" t="s">
        <v>199</v>
      </c>
      <c r="N123" s="58"/>
      <c r="O123" s="58"/>
      <c r="P123" s="58"/>
    </row>
    <row r="124" spans="1:16" ht="17" customHeight="1" thickBot="1" x14ac:dyDescent="0.25">
      <c r="A124" s="417">
        <v>24</v>
      </c>
      <c r="B124" s="533" t="s">
        <v>364</v>
      </c>
      <c r="C124" s="534"/>
      <c r="D124" s="534"/>
      <c r="E124" s="535"/>
      <c r="F124" s="537">
        <f>SUM(K124:K128)</f>
        <v>-24</v>
      </c>
      <c r="G124" s="538"/>
      <c r="H124" s="481" t="s">
        <v>227</v>
      </c>
      <c r="I124" s="482"/>
      <c r="J124" s="482"/>
      <c r="K124" s="229">
        <v>-8</v>
      </c>
      <c r="L124" s="55" t="s">
        <v>167</v>
      </c>
    </row>
    <row r="125" spans="1:16" ht="17" customHeight="1" thickBot="1" x14ac:dyDescent="0.25">
      <c r="A125" s="418"/>
      <c r="B125" s="536"/>
      <c r="C125" s="476"/>
      <c r="D125" s="476"/>
      <c r="E125" s="477"/>
      <c r="F125" s="539"/>
      <c r="G125" s="540"/>
      <c r="H125" s="508" t="s">
        <v>243</v>
      </c>
      <c r="I125" s="509"/>
      <c r="J125" s="509"/>
      <c r="K125" s="229">
        <v>-1</v>
      </c>
      <c r="L125" s="56" t="s">
        <v>193</v>
      </c>
    </row>
    <row r="126" spans="1:16" ht="17" customHeight="1" thickBot="1" x14ac:dyDescent="0.25">
      <c r="A126" s="418"/>
      <c r="B126" s="505"/>
      <c r="C126" s="506"/>
      <c r="D126" s="506"/>
      <c r="E126" s="507"/>
      <c r="F126" s="539"/>
      <c r="G126" s="540"/>
      <c r="H126" s="508" t="s">
        <v>355</v>
      </c>
      <c r="I126" s="509"/>
      <c r="J126" s="509"/>
      <c r="K126" s="229">
        <v>-5</v>
      </c>
      <c r="L126" s="56" t="s">
        <v>195</v>
      </c>
    </row>
    <row r="127" spans="1:16" ht="17" thickBot="1" x14ac:dyDescent="0.25">
      <c r="A127" s="418"/>
      <c r="B127" s="510" t="s">
        <v>355</v>
      </c>
      <c r="C127" s="511"/>
      <c r="D127" s="511"/>
      <c r="E127" s="512"/>
      <c r="F127" s="539"/>
      <c r="G127" s="540"/>
      <c r="H127" s="508" t="s">
        <v>530</v>
      </c>
      <c r="I127" s="509"/>
      <c r="J127" s="509"/>
      <c r="K127" s="229">
        <v>-10</v>
      </c>
      <c r="L127" s="56" t="s">
        <v>197</v>
      </c>
    </row>
    <row r="128" spans="1:16" ht="17" thickBot="1" x14ac:dyDescent="0.25">
      <c r="A128" s="419"/>
      <c r="B128" s="543"/>
      <c r="C128" s="544"/>
      <c r="D128" s="544"/>
      <c r="E128" s="545"/>
      <c r="F128" s="541"/>
      <c r="G128" s="542"/>
      <c r="H128" s="513" t="s">
        <v>222</v>
      </c>
      <c r="I128" s="514"/>
      <c r="J128" s="514"/>
      <c r="K128" s="228">
        <v>0</v>
      </c>
      <c r="L128" s="57" t="s">
        <v>199</v>
      </c>
      <c r="N128" s="58"/>
      <c r="O128" s="58"/>
      <c r="P128" s="58"/>
    </row>
    <row r="129" spans="1:16" ht="17" customHeight="1" thickBot="1" x14ac:dyDescent="0.25">
      <c r="A129" s="417">
        <v>25</v>
      </c>
      <c r="B129" s="569" t="s">
        <v>363</v>
      </c>
      <c r="C129" s="570"/>
      <c r="D129" s="570"/>
      <c r="E129" s="571"/>
      <c r="F129" s="537">
        <f>SUM(K129:K133)</f>
        <v>-23</v>
      </c>
      <c r="G129" s="538"/>
      <c r="H129" s="582" t="s">
        <v>476</v>
      </c>
      <c r="I129" s="583"/>
      <c r="J129" s="584"/>
      <c r="K129" s="231">
        <v>-5</v>
      </c>
      <c r="L129" s="55" t="s">
        <v>167</v>
      </c>
    </row>
    <row r="130" spans="1:16" ht="17" customHeight="1" thickBot="1" x14ac:dyDescent="0.25">
      <c r="A130" s="418"/>
      <c r="B130" s="572"/>
      <c r="C130" s="476"/>
      <c r="D130" s="476"/>
      <c r="E130" s="477"/>
      <c r="F130" s="539"/>
      <c r="G130" s="540"/>
      <c r="H130" s="565" t="s">
        <v>243</v>
      </c>
      <c r="I130" s="566"/>
      <c r="J130" s="576"/>
      <c r="K130" s="231">
        <v>-1</v>
      </c>
      <c r="L130" s="56" t="s">
        <v>193</v>
      </c>
    </row>
    <row r="131" spans="1:16" ht="17" customHeight="1" thickBot="1" x14ac:dyDescent="0.25">
      <c r="A131" s="418"/>
      <c r="B131" s="573"/>
      <c r="C131" s="574"/>
      <c r="D131" s="574"/>
      <c r="E131" s="575"/>
      <c r="F131" s="539"/>
      <c r="G131" s="540"/>
      <c r="H131" s="565" t="s">
        <v>237</v>
      </c>
      <c r="I131" s="566"/>
      <c r="J131" s="576"/>
      <c r="K131" s="231">
        <v>-7</v>
      </c>
      <c r="L131" s="56" t="s">
        <v>195</v>
      </c>
    </row>
    <row r="132" spans="1:16" ht="17" thickBot="1" x14ac:dyDescent="0.25">
      <c r="A132" s="418"/>
      <c r="B132" s="585" t="s">
        <v>224</v>
      </c>
      <c r="C132" s="586"/>
      <c r="D132" s="586"/>
      <c r="E132" s="587"/>
      <c r="F132" s="539"/>
      <c r="G132" s="540"/>
      <c r="H132" s="565" t="s">
        <v>530</v>
      </c>
      <c r="I132" s="566"/>
      <c r="J132" s="576"/>
      <c r="K132" s="231">
        <v>-10</v>
      </c>
      <c r="L132" s="56" t="s">
        <v>197</v>
      </c>
    </row>
    <row r="133" spans="1:16" ht="17" thickBot="1" x14ac:dyDescent="0.25">
      <c r="A133" s="419"/>
      <c r="B133" s="588"/>
      <c r="C133" s="589"/>
      <c r="D133" s="589"/>
      <c r="E133" s="590"/>
      <c r="F133" s="541"/>
      <c r="G133" s="542"/>
      <c r="H133" s="577" t="s">
        <v>222</v>
      </c>
      <c r="I133" s="578"/>
      <c r="J133" s="591"/>
      <c r="K133" s="230">
        <v>0</v>
      </c>
      <c r="L133" s="57" t="s">
        <v>199</v>
      </c>
      <c r="N133" s="58"/>
      <c r="O133" s="58"/>
      <c r="P133" s="58"/>
    </row>
    <row r="134" spans="1:16" ht="17" customHeight="1" thickBot="1" x14ac:dyDescent="0.25">
      <c r="A134" s="417">
        <v>26</v>
      </c>
      <c r="B134" s="533" t="s">
        <v>369</v>
      </c>
      <c r="C134" s="534"/>
      <c r="D134" s="534"/>
      <c r="E134" s="535"/>
      <c r="F134" s="537">
        <f>SUM(K134:K138)</f>
        <v>-23</v>
      </c>
      <c r="G134" s="538"/>
      <c r="H134" s="481" t="s">
        <v>476</v>
      </c>
      <c r="I134" s="482"/>
      <c r="J134" s="482"/>
      <c r="K134" s="218">
        <v>-5</v>
      </c>
      <c r="L134" s="55" t="s">
        <v>167</v>
      </c>
      <c r="N134" s="58"/>
      <c r="O134" s="59"/>
      <c r="P134" s="59"/>
    </row>
    <row r="135" spans="1:16" ht="17" customHeight="1" thickBot="1" x14ac:dyDescent="0.25">
      <c r="A135" s="418"/>
      <c r="B135" s="536"/>
      <c r="C135" s="476"/>
      <c r="D135" s="476"/>
      <c r="E135" s="477"/>
      <c r="F135" s="539"/>
      <c r="G135" s="540"/>
      <c r="H135" s="508" t="s">
        <v>243</v>
      </c>
      <c r="I135" s="509"/>
      <c r="J135" s="509"/>
      <c r="K135" s="218">
        <v>-1</v>
      </c>
      <c r="L135" s="56" t="s">
        <v>193</v>
      </c>
      <c r="N135" s="58"/>
      <c r="O135" s="59"/>
      <c r="P135" s="58"/>
    </row>
    <row r="136" spans="1:16" ht="17" customHeight="1" thickBot="1" x14ac:dyDescent="0.25">
      <c r="A136" s="418"/>
      <c r="B136" s="505"/>
      <c r="C136" s="506"/>
      <c r="D136" s="506"/>
      <c r="E136" s="507"/>
      <c r="F136" s="539"/>
      <c r="G136" s="540"/>
      <c r="H136" s="508" t="s">
        <v>237</v>
      </c>
      <c r="I136" s="509"/>
      <c r="J136" s="509"/>
      <c r="K136" s="218">
        <v>-7</v>
      </c>
      <c r="L136" s="56" t="s">
        <v>195</v>
      </c>
      <c r="N136" s="58"/>
      <c r="O136" s="59"/>
      <c r="P136" s="58"/>
    </row>
    <row r="137" spans="1:16" ht="17" thickBot="1" x14ac:dyDescent="0.25">
      <c r="A137" s="418"/>
      <c r="B137" s="510" t="s">
        <v>191</v>
      </c>
      <c r="C137" s="511"/>
      <c r="D137" s="511"/>
      <c r="E137" s="512"/>
      <c r="F137" s="539"/>
      <c r="G137" s="540"/>
      <c r="H137" s="508" t="s">
        <v>530</v>
      </c>
      <c r="I137" s="509"/>
      <c r="J137" s="509"/>
      <c r="K137" s="218">
        <v>-10</v>
      </c>
      <c r="L137" s="56" t="s">
        <v>197</v>
      </c>
      <c r="N137" s="58"/>
      <c r="O137" s="59"/>
      <c r="P137" s="58"/>
    </row>
    <row r="138" spans="1:16" ht="17" thickBot="1" x14ac:dyDescent="0.25">
      <c r="A138" s="419"/>
      <c r="B138" s="543"/>
      <c r="C138" s="544"/>
      <c r="D138" s="544"/>
      <c r="E138" s="545"/>
      <c r="F138" s="541"/>
      <c r="G138" s="542"/>
      <c r="H138" s="513" t="s">
        <v>222</v>
      </c>
      <c r="I138" s="514"/>
      <c r="J138" s="514"/>
      <c r="K138" s="217">
        <v>0</v>
      </c>
      <c r="L138" s="57" t="s">
        <v>199</v>
      </c>
      <c r="N138" s="58"/>
      <c r="O138" s="59"/>
      <c r="P138" s="58"/>
    </row>
    <row r="139" spans="1:16" ht="17" customHeight="1" thickBot="1" x14ac:dyDescent="0.25">
      <c r="A139" s="417">
        <v>27</v>
      </c>
      <c r="B139" s="533" t="s">
        <v>532</v>
      </c>
      <c r="C139" s="534"/>
      <c r="D139" s="534"/>
      <c r="E139" s="535"/>
      <c r="F139" s="537">
        <f>SUM(K139:K143)</f>
        <v>-23</v>
      </c>
      <c r="G139" s="538"/>
      <c r="H139" s="481" t="s">
        <v>476</v>
      </c>
      <c r="I139" s="482"/>
      <c r="J139" s="482"/>
      <c r="K139" s="208">
        <v>-5</v>
      </c>
      <c r="L139" s="55" t="s">
        <v>167</v>
      </c>
      <c r="N139" s="58"/>
      <c r="O139" s="58"/>
      <c r="P139" s="58"/>
    </row>
    <row r="140" spans="1:16" ht="17" customHeight="1" thickBot="1" x14ac:dyDescent="0.25">
      <c r="A140" s="418"/>
      <c r="B140" s="536"/>
      <c r="C140" s="476"/>
      <c r="D140" s="476"/>
      <c r="E140" s="477"/>
      <c r="F140" s="539"/>
      <c r="G140" s="540"/>
      <c r="H140" s="508" t="s">
        <v>243</v>
      </c>
      <c r="I140" s="509"/>
      <c r="J140" s="509"/>
      <c r="K140" s="208">
        <v>-1</v>
      </c>
      <c r="L140" s="56" t="s">
        <v>193</v>
      </c>
      <c r="N140" s="58"/>
      <c r="O140" s="58"/>
      <c r="P140" s="58"/>
    </row>
    <row r="141" spans="1:16" ht="17" customHeight="1" thickBot="1" x14ac:dyDescent="0.25">
      <c r="A141" s="418"/>
      <c r="B141" s="505"/>
      <c r="C141" s="506"/>
      <c r="D141" s="506"/>
      <c r="E141" s="507"/>
      <c r="F141" s="539"/>
      <c r="G141" s="540"/>
      <c r="H141" s="508" t="s">
        <v>237</v>
      </c>
      <c r="I141" s="509"/>
      <c r="J141" s="509"/>
      <c r="K141" s="208">
        <v>-7</v>
      </c>
      <c r="L141" s="56" t="s">
        <v>195</v>
      </c>
      <c r="N141" s="58"/>
      <c r="O141" s="59"/>
      <c r="P141" s="59"/>
    </row>
    <row r="142" spans="1:16" ht="17" thickBot="1" x14ac:dyDescent="0.25">
      <c r="A142" s="418"/>
      <c r="B142" s="510" t="s">
        <v>243</v>
      </c>
      <c r="C142" s="511"/>
      <c r="D142" s="511"/>
      <c r="E142" s="512"/>
      <c r="F142" s="539"/>
      <c r="G142" s="540"/>
      <c r="H142" s="508" t="s">
        <v>530</v>
      </c>
      <c r="I142" s="509"/>
      <c r="J142" s="509"/>
      <c r="K142" s="208">
        <v>-10</v>
      </c>
      <c r="L142" s="56" t="s">
        <v>197</v>
      </c>
      <c r="N142" s="58"/>
      <c r="O142" s="59"/>
      <c r="P142" s="59"/>
    </row>
    <row r="143" spans="1:16" ht="17" thickBot="1" x14ac:dyDescent="0.25">
      <c r="A143" s="419"/>
      <c r="B143" s="543"/>
      <c r="C143" s="544"/>
      <c r="D143" s="544"/>
      <c r="E143" s="545"/>
      <c r="F143" s="541"/>
      <c r="G143" s="542"/>
      <c r="H143" s="513" t="s">
        <v>222</v>
      </c>
      <c r="I143" s="514"/>
      <c r="J143" s="514"/>
      <c r="K143" s="207">
        <v>0</v>
      </c>
      <c r="L143" s="57" t="s">
        <v>199</v>
      </c>
      <c r="N143" s="58"/>
      <c r="O143" s="59"/>
      <c r="P143" s="59"/>
    </row>
    <row r="144" spans="1:16" ht="17" customHeight="1" thickBot="1" x14ac:dyDescent="0.25">
      <c r="A144" s="417">
        <v>28</v>
      </c>
      <c r="B144" s="533" t="s">
        <v>535</v>
      </c>
      <c r="C144" s="534"/>
      <c r="D144" s="534"/>
      <c r="E144" s="535"/>
      <c r="F144" s="537">
        <f>SUM(K144:K148)</f>
        <v>-22</v>
      </c>
      <c r="G144" s="538"/>
      <c r="H144" s="481" t="s">
        <v>406</v>
      </c>
      <c r="I144" s="482"/>
      <c r="J144" s="482"/>
      <c r="K144" s="221">
        <v>-2</v>
      </c>
      <c r="L144" s="55" t="s">
        <v>167</v>
      </c>
    </row>
    <row r="145" spans="1:16" ht="17" customHeight="1" thickBot="1" x14ac:dyDescent="0.25">
      <c r="A145" s="418"/>
      <c r="B145" s="536"/>
      <c r="C145" s="476"/>
      <c r="D145" s="476"/>
      <c r="E145" s="477"/>
      <c r="F145" s="539"/>
      <c r="G145" s="540"/>
      <c r="H145" s="508" t="s">
        <v>232</v>
      </c>
      <c r="I145" s="509"/>
      <c r="J145" s="509"/>
      <c r="K145" s="221">
        <v>-3</v>
      </c>
      <c r="L145" s="56" t="s">
        <v>193</v>
      </c>
    </row>
    <row r="146" spans="1:16" ht="17" customHeight="1" thickBot="1" x14ac:dyDescent="0.25">
      <c r="A146" s="418"/>
      <c r="B146" s="505"/>
      <c r="C146" s="506"/>
      <c r="D146" s="506"/>
      <c r="E146" s="507"/>
      <c r="F146" s="539"/>
      <c r="G146" s="540"/>
      <c r="H146" s="508" t="s">
        <v>237</v>
      </c>
      <c r="I146" s="509"/>
      <c r="J146" s="509"/>
      <c r="K146" s="221">
        <v>-7</v>
      </c>
      <c r="L146" s="56" t="s">
        <v>195</v>
      </c>
    </row>
    <row r="147" spans="1:16" ht="17" thickBot="1" x14ac:dyDescent="0.25">
      <c r="A147" s="418"/>
      <c r="B147" s="510" t="s">
        <v>406</v>
      </c>
      <c r="C147" s="511"/>
      <c r="D147" s="511"/>
      <c r="E147" s="512"/>
      <c r="F147" s="539"/>
      <c r="G147" s="540"/>
      <c r="H147" s="508" t="s">
        <v>530</v>
      </c>
      <c r="I147" s="509"/>
      <c r="J147" s="509"/>
      <c r="K147" s="221">
        <v>-10</v>
      </c>
      <c r="L147" s="56" t="s">
        <v>197</v>
      </c>
    </row>
    <row r="148" spans="1:16" ht="17" thickBot="1" x14ac:dyDescent="0.25">
      <c r="A148" s="419"/>
      <c r="B148" s="543"/>
      <c r="C148" s="544"/>
      <c r="D148" s="544"/>
      <c r="E148" s="545"/>
      <c r="F148" s="541"/>
      <c r="G148" s="542"/>
      <c r="H148" s="513" t="s">
        <v>222</v>
      </c>
      <c r="I148" s="514"/>
      <c r="J148" s="514"/>
      <c r="K148" s="220">
        <v>0</v>
      </c>
      <c r="L148" s="57" t="s">
        <v>199</v>
      </c>
      <c r="N148" s="58"/>
      <c r="O148" s="58"/>
      <c r="P148" s="58"/>
    </row>
    <row r="149" spans="1:16" ht="17" customHeight="1" thickBot="1" x14ac:dyDescent="0.25">
      <c r="A149" s="417">
        <v>29</v>
      </c>
      <c r="B149" s="569" t="s">
        <v>545</v>
      </c>
      <c r="C149" s="570"/>
      <c r="D149" s="570"/>
      <c r="E149" s="571"/>
      <c r="F149" s="537">
        <f>SUM(K149:K153)</f>
        <v>-21</v>
      </c>
      <c r="G149" s="538"/>
      <c r="H149" s="582" t="s">
        <v>406</v>
      </c>
      <c r="I149" s="583"/>
      <c r="J149" s="584"/>
      <c r="K149" s="231">
        <v>-2</v>
      </c>
      <c r="L149" s="55" t="s">
        <v>167</v>
      </c>
      <c r="N149" s="58"/>
      <c r="O149" s="59"/>
      <c r="P149" s="59"/>
    </row>
    <row r="150" spans="1:16" ht="17" customHeight="1" thickBot="1" x14ac:dyDescent="0.25">
      <c r="A150" s="418"/>
      <c r="B150" s="572"/>
      <c r="C150" s="476"/>
      <c r="D150" s="476"/>
      <c r="E150" s="477"/>
      <c r="F150" s="539"/>
      <c r="G150" s="540"/>
      <c r="H150" s="565" t="s">
        <v>360</v>
      </c>
      <c r="I150" s="566"/>
      <c r="J150" s="576"/>
      <c r="K150" s="231">
        <v>-2</v>
      </c>
      <c r="L150" s="56" t="s">
        <v>193</v>
      </c>
      <c r="N150" s="58"/>
      <c r="O150" s="59"/>
      <c r="P150" s="58"/>
    </row>
    <row r="151" spans="1:16" ht="17" customHeight="1" thickBot="1" x14ac:dyDescent="0.25">
      <c r="A151" s="418"/>
      <c r="B151" s="573"/>
      <c r="C151" s="574"/>
      <c r="D151" s="574"/>
      <c r="E151" s="575"/>
      <c r="F151" s="539"/>
      <c r="G151" s="540"/>
      <c r="H151" s="565" t="s">
        <v>237</v>
      </c>
      <c r="I151" s="566"/>
      <c r="J151" s="576"/>
      <c r="K151" s="231">
        <v>-7</v>
      </c>
      <c r="L151" s="56" t="s">
        <v>195</v>
      </c>
      <c r="N151" s="58"/>
      <c r="O151" s="59"/>
      <c r="P151" s="58"/>
    </row>
    <row r="152" spans="1:16" ht="17" thickBot="1" x14ac:dyDescent="0.25">
      <c r="A152" s="418"/>
      <c r="B152" s="585" t="s">
        <v>404</v>
      </c>
      <c r="C152" s="586"/>
      <c r="D152" s="586"/>
      <c r="E152" s="587"/>
      <c r="F152" s="539"/>
      <c r="G152" s="540"/>
      <c r="H152" s="565" t="s">
        <v>530</v>
      </c>
      <c r="I152" s="566"/>
      <c r="J152" s="576"/>
      <c r="K152" s="231">
        <v>-10</v>
      </c>
      <c r="L152" s="56" t="s">
        <v>197</v>
      </c>
      <c r="N152" s="58"/>
      <c r="O152" s="59"/>
      <c r="P152" s="58"/>
    </row>
    <row r="153" spans="1:16" ht="17" thickBot="1" x14ac:dyDescent="0.25">
      <c r="A153" s="419"/>
      <c r="B153" s="588"/>
      <c r="C153" s="589"/>
      <c r="D153" s="589"/>
      <c r="E153" s="590"/>
      <c r="F153" s="541"/>
      <c r="G153" s="542"/>
      <c r="H153" s="577" t="s">
        <v>222</v>
      </c>
      <c r="I153" s="578"/>
      <c r="J153" s="591"/>
      <c r="K153" s="230">
        <v>0</v>
      </c>
      <c r="L153" s="57" t="s">
        <v>199</v>
      </c>
      <c r="N153" s="58"/>
      <c r="O153" s="59"/>
      <c r="P153" s="58"/>
    </row>
    <row r="154" spans="1:16" ht="17" customHeight="1" thickBot="1" x14ac:dyDescent="0.25">
      <c r="A154" s="417">
        <v>30</v>
      </c>
      <c r="B154" s="569" t="s">
        <v>371</v>
      </c>
      <c r="C154" s="570"/>
      <c r="D154" s="570"/>
      <c r="E154" s="571"/>
      <c r="F154" s="537">
        <f>SUM(K154:K158)</f>
        <v>-20</v>
      </c>
      <c r="G154" s="538"/>
      <c r="H154" s="582" t="s">
        <v>228</v>
      </c>
      <c r="I154" s="583"/>
      <c r="J154" s="584"/>
      <c r="K154" s="231">
        <v>-15</v>
      </c>
      <c r="L154" s="55" t="s">
        <v>167</v>
      </c>
    </row>
    <row r="155" spans="1:16" ht="17" customHeight="1" thickBot="1" x14ac:dyDescent="0.25">
      <c r="A155" s="418"/>
      <c r="B155" s="572"/>
      <c r="C155" s="476"/>
      <c r="D155" s="476"/>
      <c r="E155" s="477"/>
      <c r="F155" s="539"/>
      <c r="G155" s="540"/>
      <c r="H155" s="565" t="s">
        <v>232</v>
      </c>
      <c r="I155" s="566"/>
      <c r="J155" s="576"/>
      <c r="K155" s="231">
        <v>-3</v>
      </c>
      <c r="L155" s="56" t="s">
        <v>193</v>
      </c>
    </row>
    <row r="156" spans="1:16" ht="17" customHeight="1" thickBot="1" x14ac:dyDescent="0.25">
      <c r="A156" s="418"/>
      <c r="B156" s="573"/>
      <c r="C156" s="574"/>
      <c r="D156" s="574"/>
      <c r="E156" s="575"/>
      <c r="F156" s="539"/>
      <c r="G156" s="540"/>
      <c r="H156" s="565" t="s">
        <v>234</v>
      </c>
      <c r="I156" s="566"/>
      <c r="J156" s="576"/>
      <c r="K156" s="231">
        <v>-8</v>
      </c>
      <c r="L156" s="56" t="s">
        <v>195</v>
      </c>
    </row>
    <row r="157" spans="1:16" ht="17" thickBot="1" x14ac:dyDescent="0.25">
      <c r="A157" s="418"/>
      <c r="B157" s="585" t="s">
        <v>244</v>
      </c>
      <c r="C157" s="586"/>
      <c r="D157" s="586"/>
      <c r="E157" s="587"/>
      <c r="F157" s="539"/>
      <c r="G157" s="540"/>
      <c r="H157" s="565" t="s">
        <v>530</v>
      </c>
      <c r="I157" s="566"/>
      <c r="J157" s="576"/>
      <c r="K157" s="231">
        <v>-10</v>
      </c>
      <c r="L157" s="56" t="s">
        <v>197</v>
      </c>
    </row>
    <row r="158" spans="1:16" ht="17" thickBot="1" x14ac:dyDescent="0.25">
      <c r="A158" s="419"/>
      <c r="B158" s="588"/>
      <c r="C158" s="589"/>
      <c r="D158" s="589"/>
      <c r="E158" s="590"/>
      <c r="F158" s="541"/>
      <c r="G158" s="542"/>
      <c r="H158" s="577" t="s">
        <v>244</v>
      </c>
      <c r="I158" s="578"/>
      <c r="J158" s="591"/>
      <c r="K158" s="230">
        <v>16</v>
      </c>
      <c r="L158" s="57" t="s">
        <v>199</v>
      </c>
      <c r="N158" s="58"/>
      <c r="O158" s="58"/>
      <c r="P158" s="58"/>
    </row>
    <row r="159" spans="1:16" ht="17" customHeight="1" thickBot="1" x14ac:dyDescent="0.25">
      <c r="A159" s="417">
        <v>31</v>
      </c>
      <c r="B159" s="546" t="s">
        <v>391</v>
      </c>
      <c r="C159" s="547"/>
      <c r="D159" s="547"/>
      <c r="E159" s="548"/>
      <c r="F159" s="537">
        <f>SUM(K159:K163)</f>
        <v>-18</v>
      </c>
      <c r="G159" s="538"/>
      <c r="H159" s="602" t="s">
        <v>228</v>
      </c>
      <c r="I159" s="603"/>
      <c r="J159" s="453"/>
      <c r="K159" s="54">
        <v>-15</v>
      </c>
      <c r="L159" s="55" t="s">
        <v>167</v>
      </c>
    </row>
    <row r="160" spans="1:16" ht="17" customHeight="1" thickBot="1" x14ac:dyDescent="0.25">
      <c r="A160" s="418"/>
      <c r="B160" s="549"/>
      <c r="C160" s="424"/>
      <c r="D160" s="424"/>
      <c r="E160" s="425"/>
      <c r="F160" s="539"/>
      <c r="G160" s="540"/>
      <c r="H160" s="555" t="s">
        <v>232</v>
      </c>
      <c r="I160" s="556"/>
      <c r="J160" s="498"/>
      <c r="K160" s="54">
        <v>-3</v>
      </c>
      <c r="L160" s="56" t="s">
        <v>193</v>
      </c>
    </row>
    <row r="161" spans="1:16" ht="17" customHeight="1" thickBot="1" x14ac:dyDescent="0.25">
      <c r="A161" s="418"/>
      <c r="B161" s="550"/>
      <c r="C161" s="551"/>
      <c r="D161" s="551"/>
      <c r="E161" s="552"/>
      <c r="F161" s="539"/>
      <c r="G161" s="540"/>
      <c r="H161" s="555" t="s">
        <v>355</v>
      </c>
      <c r="I161" s="556"/>
      <c r="J161" s="498"/>
      <c r="K161" s="54">
        <v>-5</v>
      </c>
      <c r="L161" s="56" t="s">
        <v>195</v>
      </c>
    </row>
    <row r="162" spans="1:16" ht="17" thickBot="1" x14ac:dyDescent="0.25">
      <c r="A162" s="418"/>
      <c r="B162" s="557" t="s">
        <v>392</v>
      </c>
      <c r="C162" s="558"/>
      <c r="D162" s="558"/>
      <c r="E162" s="559"/>
      <c r="F162" s="539"/>
      <c r="G162" s="540"/>
      <c r="H162" s="555" t="s">
        <v>392</v>
      </c>
      <c r="I162" s="556"/>
      <c r="J162" s="498"/>
      <c r="K162" s="54">
        <v>5</v>
      </c>
      <c r="L162" s="56" t="s">
        <v>197</v>
      </c>
    </row>
    <row r="163" spans="1:16" ht="17" thickBot="1" x14ac:dyDescent="0.25">
      <c r="A163" s="419"/>
      <c r="B163" s="560"/>
      <c r="C163" s="561"/>
      <c r="D163" s="561"/>
      <c r="E163" s="562"/>
      <c r="F163" s="541"/>
      <c r="G163" s="542"/>
      <c r="H163" s="563" t="s">
        <v>222</v>
      </c>
      <c r="I163" s="564"/>
      <c r="J163" s="504"/>
      <c r="K163" s="54">
        <v>0</v>
      </c>
      <c r="L163" s="57" t="s">
        <v>199</v>
      </c>
      <c r="N163" s="58"/>
      <c r="O163" s="58"/>
      <c r="P163" s="58"/>
    </row>
    <row r="164" spans="1:16" ht="17" customHeight="1" thickBot="1" x14ac:dyDescent="0.25">
      <c r="A164" s="417">
        <v>32</v>
      </c>
      <c r="B164" s="533" t="s">
        <v>478</v>
      </c>
      <c r="C164" s="534"/>
      <c r="D164" s="534"/>
      <c r="E164" s="535"/>
      <c r="F164" s="537">
        <f>SUM(K164:K168)</f>
        <v>-17</v>
      </c>
      <c r="G164" s="538"/>
      <c r="H164" s="481" t="s">
        <v>228</v>
      </c>
      <c r="I164" s="482"/>
      <c r="J164" s="482"/>
      <c r="K164" s="225">
        <v>-15</v>
      </c>
      <c r="L164" s="55" t="s">
        <v>167</v>
      </c>
      <c r="N164" s="58"/>
      <c r="O164" s="58"/>
      <c r="P164" s="58"/>
    </row>
    <row r="165" spans="1:16" ht="17" customHeight="1" thickBot="1" x14ac:dyDescent="0.25">
      <c r="A165" s="418"/>
      <c r="B165" s="536"/>
      <c r="C165" s="476"/>
      <c r="D165" s="476"/>
      <c r="E165" s="477"/>
      <c r="F165" s="539"/>
      <c r="G165" s="540"/>
      <c r="H165" s="508" t="s">
        <v>433</v>
      </c>
      <c r="I165" s="509"/>
      <c r="J165" s="509"/>
      <c r="K165" s="225">
        <v>2</v>
      </c>
      <c r="L165" s="56" t="s">
        <v>193</v>
      </c>
      <c r="N165" s="58"/>
      <c r="O165" s="58"/>
      <c r="P165" s="58"/>
    </row>
    <row r="166" spans="1:16" ht="17" customHeight="1" thickBot="1" x14ac:dyDescent="0.25">
      <c r="A166" s="418"/>
      <c r="B166" s="505"/>
      <c r="C166" s="506"/>
      <c r="D166" s="506"/>
      <c r="E166" s="507"/>
      <c r="F166" s="539"/>
      <c r="G166" s="540"/>
      <c r="H166" s="508" t="s">
        <v>237</v>
      </c>
      <c r="I166" s="509"/>
      <c r="J166" s="509"/>
      <c r="K166" s="225">
        <v>-7</v>
      </c>
      <c r="L166" s="56" t="s">
        <v>195</v>
      </c>
      <c r="N166" s="58"/>
      <c r="O166" s="59"/>
      <c r="P166" s="59"/>
    </row>
    <row r="167" spans="1:16" ht="17" thickBot="1" x14ac:dyDescent="0.25">
      <c r="A167" s="418"/>
      <c r="B167" s="510" t="s">
        <v>210</v>
      </c>
      <c r="C167" s="511"/>
      <c r="D167" s="511"/>
      <c r="E167" s="512"/>
      <c r="F167" s="539"/>
      <c r="G167" s="540"/>
      <c r="H167" s="508" t="s">
        <v>536</v>
      </c>
      <c r="I167" s="509"/>
      <c r="J167" s="509"/>
      <c r="K167" s="225">
        <v>3</v>
      </c>
      <c r="L167" s="56" t="s">
        <v>197</v>
      </c>
      <c r="N167" s="58"/>
      <c r="O167" s="59"/>
      <c r="P167" s="59"/>
    </row>
    <row r="168" spans="1:16" ht="17" thickBot="1" x14ac:dyDescent="0.25">
      <c r="A168" s="419"/>
      <c r="B168" s="543"/>
      <c r="C168" s="544"/>
      <c r="D168" s="544"/>
      <c r="E168" s="545"/>
      <c r="F168" s="541"/>
      <c r="G168" s="542"/>
      <c r="H168" s="513" t="s">
        <v>222</v>
      </c>
      <c r="I168" s="514"/>
      <c r="J168" s="514"/>
      <c r="K168" s="224">
        <v>0</v>
      </c>
      <c r="L168" s="57" t="s">
        <v>199</v>
      </c>
      <c r="N168" s="58"/>
      <c r="O168" s="59"/>
      <c r="P168" s="59"/>
    </row>
    <row r="169" spans="1:16" ht="17" customHeight="1" thickBot="1" x14ac:dyDescent="0.25">
      <c r="A169" s="417">
        <v>33</v>
      </c>
      <c r="B169" s="533" t="s">
        <v>480</v>
      </c>
      <c r="C169" s="534"/>
      <c r="D169" s="534"/>
      <c r="E169" s="535"/>
      <c r="F169" s="537">
        <f>SUM(K169:K173)</f>
        <v>-16</v>
      </c>
      <c r="G169" s="538"/>
      <c r="H169" s="481" t="s">
        <v>228</v>
      </c>
      <c r="I169" s="482"/>
      <c r="J169" s="482"/>
      <c r="K169" s="227">
        <v>-15</v>
      </c>
      <c r="L169" s="55" t="s">
        <v>167</v>
      </c>
      <c r="N169" s="58"/>
      <c r="O169" s="58"/>
      <c r="P169" s="58"/>
    </row>
    <row r="170" spans="1:16" ht="17" customHeight="1" thickBot="1" x14ac:dyDescent="0.25">
      <c r="A170" s="418"/>
      <c r="B170" s="536"/>
      <c r="C170" s="476"/>
      <c r="D170" s="476"/>
      <c r="E170" s="477"/>
      <c r="F170" s="539"/>
      <c r="G170" s="540"/>
      <c r="H170" s="508" t="s">
        <v>433</v>
      </c>
      <c r="I170" s="509"/>
      <c r="J170" s="509"/>
      <c r="K170" s="227">
        <v>2</v>
      </c>
      <c r="L170" s="56" t="s">
        <v>193</v>
      </c>
      <c r="N170" s="58"/>
      <c r="O170" s="58"/>
      <c r="P170" s="58"/>
    </row>
    <row r="171" spans="1:16" ht="17" customHeight="1" thickBot="1" x14ac:dyDescent="0.25">
      <c r="A171" s="418"/>
      <c r="B171" s="505"/>
      <c r="C171" s="506"/>
      <c r="D171" s="506"/>
      <c r="E171" s="507"/>
      <c r="F171" s="539"/>
      <c r="G171" s="540"/>
      <c r="H171" s="508" t="s">
        <v>237</v>
      </c>
      <c r="I171" s="509"/>
      <c r="J171" s="509"/>
      <c r="K171" s="227">
        <v>-7</v>
      </c>
      <c r="L171" s="56" t="s">
        <v>195</v>
      </c>
      <c r="N171" s="58"/>
      <c r="O171" s="59"/>
      <c r="P171" s="59"/>
    </row>
    <row r="172" spans="1:16" ht="17" thickBot="1" x14ac:dyDescent="0.25">
      <c r="A172" s="418"/>
      <c r="B172" s="510" t="s">
        <v>433</v>
      </c>
      <c r="C172" s="511"/>
      <c r="D172" s="511"/>
      <c r="E172" s="512"/>
      <c r="F172" s="539"/>
      <c r="G172" s="540"/>
      <c r="H172" s="508" t="s">
        <v>537</v>
      </c>
      <c r="I172" s="509"/>
      <c r="J172" s="509"/>
      <c r="K172" s="227">
        <v>4</v>
      </c>
      <c r="L172" s="56" t="s">
        <v>197</v>
      </c>
      <c r="N172" s="58"/>
      <c r="O172" s="59"/>
      <c r="P172" s="59"/>
    </row>
    <row r="173" spans="1:16" ht="17" thickBot="1" x14ac:dyDescent="0.25">
      <c r="A173" s="419"/>
      <c r="B173" s="543"/>
      <c r="C173" s="544"/>
      <c r="D173" s="544"/>
      <c r="E173" s="545"/>
      <c r="F173" s="541"/>
      <c r="G173" s="542"/>
      <c r="H173" s="513" t="s">
        <v>222</v>
      </c>
      <c r="I173" s="514"/>
      <c r="J173" s="514"/>
      <c r="K173" s="226">
        <v>0</v>
      </c>
      <c r="L173" s="57" t="s">
        <v>199</v>
      </c>
      <c r="N173" s="58"/>
      <c r="O173" s="59"/>
      <c r="P173" s="59"/>
    </row>
    <row r="174" spans="1:16" ht="17" customHeight="1" thickBot="1" x14ac:dyDescent="0.25">
      <c r="A174" s="417">
        <v>34</v>
      </c>
      <c r="B174" s="546" t="s">
        <v>385</v>
      </c>
      <c r="C174" s="547"/>
      <c r="D174" s="547"/>
      <c r="E174" s="548"/>
      <c r="F174" s="537">
        <f>SUM(K174:K178)</f>
        <v>-15</v>
      </c>
      <c r="G174" s="538"/>
      <c r="H174" s="553" t="s">
        <v>359</v>
      </c>
      <c r="I174" s="554"/>
      <c r="J174" s="437"/>
      <c r="K174" s="54">
        <v>-1</v>
      </c>
      <c r="L174" s="55" t="s">
        <v>167</v>
      </c>
    </row>
    <row r="175" spans="1:16" ht="17" customHeight="1" thickBot="1" x14ac:dyDescent="0.25">
      <c r="A175" s="418"/>
      <c r="B175" s="549"/>
      <c r="C175" s="424"/>
      <c r="D175" s="424"/>
      <c r="E175" s="425"/>
      <c r="F175" s="539"/>
      <c r="G175" s="540"/>
      <c r="H175" s="555" t="s">
        <v>232</v>
      </c>
      <c r="I175" s="556"/>
      <c r="J175" s="498"/>
      <c r="K175" s="54">
        <v>-3</v>
      </c>
      <c r="L175" s="56" t="s">
        <v>193</v>
      </c>
    </row>
    <row r="176" spans="1:16" ht="17" customHeight="1" thickBot="1" x14ac:dyDescent="0.25">
      <c r="A176" s="418"/>
      <c r="B176" s="550"/>
      <c r="C176" s="551"/>
      <c r="D176" s="551"/>
      <c r="E176" s="552"/>
      <c r="F176" s="539"/>
      <c r="G176" s="540"/>
      <c r="H176" s="555" t="s">
        <v>237</v>
      </c>
      <c r="I176" s="556"/>
      <c r="J176" s="498"/>
      <c r="K176" s="54">
        <v>-7</v>
      </c>
      <c r="L176" s="56" t="s">
        <v>195</v>
      </c>
    </row>
    <row r="177" spans="1:16" ht="17" thickBot="1" x14ac:dyDescent="0.25">
      <c r="A177" s="418"/>
      <c r="B177" s="608" t="s">
        <v>386</v>
      </c>
      <c r="C177" s="609"/>
      <c r="D177" s="609"/>
      <c r="E177" s="610"/>
      <c r="F177" s="539"/>
      <c r="G177" s="540"/>
      <c r="H177" s="555" t="s">
        <v>544</v>
      </c>
      <c r="I177" s="556"/>
      <c r="J177" s="498"/>
      <c r="K177" s="54">
        <v>-4</v>
      </c>
      <c r="L177" s="56" t="s">
        <v>197</v>
      </c>
    </row>
    <row r="178" spans="1:16" ht="17" thickBot="1" x14ac:dyDescent="0.25">
      <c r="A178" s="419"/>
      <c r="B178" s="611"/>
      <c r="C178" s="612"/>
      <c r="D178" s="612"/>
      <c r="E178" s="613"/>
      <c r="F178" s="541"/>
      <c r="G178" s="542"/>
      <c r="H178" s="563" t="s">
        <v>222</v>
      </c>
      <c r="I178" s="564"/>
      <c r="J178" s="504"/>
      <c r="K178" s="54">
        <v>0</v>
      </c>
      <c r="L178" s="57" t="s">
        <v>199</v>
      </c>
      <c r="N178" s="58"/>
      <c r="O178" s="58"/>
      <c r="P178" s="58"/>
    </row>
    <row r="179" spans="1:16" ht="17" customHeight="1" thickBot="1" x14ac:dyDescent="0.25">
      <c r="A179" s="417">
        <v>35</v>
      </c>
      <c r="B179" s="533" t="s">
        <v>422</v>
      </c>
      <c r="C179" s="534"/>
      <c r="D179" s="534"/>
      <c r="E179" s="535"/>
      <c r="F179" s="537">
        <f>SUM(K179:K183)</f>
        <v>-14</v>
      </c>
      <c r="G179" s="538"/>
      <c r="H179" s="481" t="s">
        <v>476</v>
      </c>
      <c r="I179" s="482"/>
      <c r="J179" s="482"/>
      <c r="K179" s="223">
        <v>-5</v>
      </c>
      <c r="L179" s="55" t="s">
        <v>167</v>
      </c>
      <c r="N179" s="58"/>
      <c r="O179" s="58"/>
      <c r="P179" s="58"/>
    </row>
    <row r="180" spans="1:16" ht="17" customHeight="1" thickBot="1" x14ac:dyDescent="0.25">
      <c r="A180" s="418"/>
      <c r="B180" s="536"/>
      <c r="C180" s="476"/>
      <c r="D180" s="476"/>
      <c r="E180" s="477"/>
      <c r="F180" s="539"/>
      <c r="G180" s="540"/>
      <c r="H180" s="508" t="s">
        <v>243</v>
      </c>
      <c r="I180" s="509"/>
      <c r="J180" s="509"/>
      <c r="K180" s="223">
        <v>-1</v>
      </c>
      <c r="L180" s="56" t="s">
        <v>193</v>
      </c>
      <c r="N180" s="58"/>
      <c r="O180" s="58"/>
      <c r="P180" s="58"/>
    </row>
    <row r="181" spans="1:16" ht="17" customHeight="1" thickBot="1" x14ac:dyDescent="0.25">
      <c r="A181" s="418"/>
      <c r="B181" s="505"/>
      <c r="C181" s="506"/>
      <c r="D181" s="506"/>
      <c r="E181" s="507"/>
      <c r="F181" s="539"/>
      <c r="G181" s="540"/>
      <c r="H181" s="508" t="s">
        <v>237</v>
      </c>
      <c r="I181" s="509"/>
      <c r="J181" s="509"/>
      <c r="K181" s="223">
        <v>-7</v>
      </c>
      <c r="L181" s="56" t="s">
        <v>195</v>
      </c>
      <c r="N181" s="58"/>
      <c r="O181" s="59"/>
      <c r="P181" s="59"/>
    </row>
    <row r="182" spans="1:16" ht="17" thickBot="1" x14ac:dyDescent="0.25">
      <c r="A182" s="418"/>
      <c r="B182" s="510" t="s">
        <v>423</v>
      </c>
      <c r="C182" s="511"/>
      <c r="D182" s="511"/>
      <c r="E182" s="512"/>
      <c r="F182" s="539"/>
      <c r="G182" s="540"/>
      <c r="H182" s="508" t="s">
        <v>530</v>
      </c>
      <c r="I182" s="509"/>
      <c r="J182" s="509"/>
      <c r="K182" s="223">
        <v>-10</v>
      </c>
      <c r="L182" s="56" t="s">
        <v>197</v>
      </c>
      <c r="N182" s="58"/>
      <c r="O182" s="59"/>
      <c r="P182" s="59"/>
    </row>
    <row r="183" spans="1:16" ht="17" thickBot="1" x14ac:dyDescent="0.25">
      <c r="A183" s="419"/>
      <c r="B183" s="543"/>
      <c r="C183" s="544"/>
      <c r="D183" s="544"/>
      <c r="E183" s="545"/>
      <c r="F183" s="541"/>
      <c r="G183" s="542"/>
      <c r="H183" s="513" t="s">
        <v>214</v>
      </c>
      <c r="I183" s="514"/>
      <c r="J183" s="514"/>
      <c r="K183" s="222">
        <v>9</v>
      </c>
      <c r="L183" s="57" t="s">
        <v>199</v>
      </c>
      <c r="N183" s="58"/>
      <c r="O183" s="59"/>
      <c r="P183" s="59"/>
    </row>
    <row r="184" spans="1:16" ht="17" customHeight="1" thickBot="1" x14ac:dyDescent="0.25">
      <c r="A184" s="417">
        <v>36</v>
      </c>
      <c r="B184" s="569" t="s">
        <v>473</v>
      </c>
      <c r="C184" s="570"/>
      <c r="D184" s="570"/>
      <c r="E184" s="571"/>
      <c r="F184" s="537">
        <f>SUM(K184:K188)</f>
        <v>-10</v>
      </c>
      <c r="G184" s="538"/>
      <c r="H184" s="582" t="s">
        <v>194</v>
      </c>
      <c r="I184" s="583"/>
      <c r="J184" s="583"/>
      <c r="K184" s="235">
        <v>-5</v>
      </c>
      <c r="L184" s="55" t="s">
        <v>167</v>
      </c>
    </row>
    <row r="185" spans="1:16" ht="17" customHeight="1" thickBot="1" x14ac:dyDescent="0.25">
      <c r="A185" s="418"/>
      <c r="B185" s="572"/>
      <c r="C185" s="476"/>
      <c r="D185" s="476"/>
      <c r="E185" s="477"/>
      <c r="F185" s="539"/>
      <c r="G185" s="540"/>
      <c r="H185" s="565" t="s">
        <v>221</v>
      </c>
      <c r="I185" s="566"/>
      <c r="J185" s="566"/>
      <c r="K185" s="235">
        <v>-7</v>
      </c>
      <c r="L185" s="56" t="s">
        <v>193</v>
      </c>
    </row>
    <row r="186" spans="1:16" ht="17" customHeight="1" thickBot="1" x14ac:dyDescent="0.25">
      <c r="A186" s="418"/>
      <c r="B186" s="573"/>
      <c r="C186" s="574"/>
      <c r="D186" s="574"/>
      <c r="E186" s="575"/>
      <c r="F186" s="539"/>
      <c r="G186" s="540"/>
      <c r="H186" s="565" t="s">
        <v>241</v>
      </c>
      <c r="I186" s="566"/>
      <c r="J186" s="566"/>
      <c r="K186" s="235">
        <v>-5</v>
      </c>
      <c r="L186" s="56" t="s">
        <v>195</v>
      </c>
    </row>
    <row r="187" spans="1:16" ht="17" thickBot="1" x14ac:dyDescent="0.25">
      <c r="A187" s="418"/>
      <c r="B187" s="585" t="s">
        <v>474</v>
      </c>
      <c r="C187" s="586"/>
      <c r="D187" s="586"/>
      <c r="E187" s="587"/>
      <c r="F187" s="539"/>
      <c r="G187" s="540"/>
      <c r="H187" s="565" t="s">
        <v>541</v>
      </c>
      <c r="I187" s="566"/>
      <c r="J187" s="566"/>
      <c r="K187" s="235">
        <v>7</v>
      </c>
      <c r="L187" s="56" t="s">
        <v>197</v>
      </c>
    </row>
    <row r="188" spans="1:16" ht="17" thickBot="1" x14ac:dyDescent="0.25">
      <c r="A188" s="419"/>
      <c r="B188" s="588"/>
      <c r="C188" s="589"/>
      <c r="D188" s="589"/>
      <c r="E188" s="590"/>
      <c r="F188" s="541"/>
      <c r="G188" s="542"/>
      <c r="H188" s="577" t="s">
        <v>222</v>
      </c>
      <c r="I188" s="578"/>
      <c r="J188" s="578"/>
      <c r="K188" s="234">
        <v>0</v>
      </c>
      <c r="L188" s="57" t="s">
        <v>199</v>
      </c>
      <c r="N188" s="58"/>
      <c r="O188" s="58"/>
      <c r="P188" s="58"/>
    </row>
    <row r="189" spans="1:16" ht="17" customHeight="1" thickBot="1" x14ac:dyDescent="0.25">
      <c r="A189" s="417">
        <v>37</v>
      </c>
      <c r="B189" s="569" t="s">
        <v>372</v>
      </c>
      <c r="C189" s="570"/>
      <c r="D189" s="570"/>
      <c r="E189" s="571"/>
      <c r="F189" s="537">
        <f>SUM(K189:K193)</f>
        <v>-3</v>
      </c>
      <c r="G189" s="538"/>
      <c r="H189" s="582" t="s">
        <v>194</v>
      </c>
      <c r="I189" s="583"/>
      <c r="J189" s="584"/>
      <c r="K189" s="231">
        <v>-5</v>
      </c>
      <c r="L189" s="55" t="s">
        <v>167</v>
      </c>
      <c r="N189" s="58"/>
      <c r="O189" s="58"/>
      <c r="P189" s="58"/>
    </row>
    <row r="190" spans="1:16" ht="17" customHeight="1" thickBot="1" x14ac:dyDescent="0.25">
      <c r="A190" s="418"/>
      <c r="B190" s="572"/>
      <c r="C190" s="476"/>
      <c r="D190" s="476"/>
      <c r="E190" s="477"/>
      <c r="F190" s="539"/>
      <c r="G190" s="540"/>
      <c r="H190" s="565" t="s">
        <v>433</v>
      </c>
      <c r="I190" s="566"/>
      <c r="J190" s="576"/>
      <c r="K190" s="231">
        <v>2</v>
      </c>
      <c r="L190" s="56" t="s">
        <v>193</v>
      </c>
      <c r="N190" s="58"/>
      <c r="O190" s="58"/>
      <c r="P190" s="58"/>
    </row>
    <row r="191" spans="1:16" ht="17" customHeight="1" thickBot="1" x14ac:dyDescent="0.25">
      <c r="A191" s="418"/>
      <c r="B191" s="573"/>
      <c r="C191" s="574"/>
      <c r="D191" s="574"/>
      <c r="E191" s="575"/>
      <c r="F191" s="539"/>
      <c r="G191" s="540"/>
      <c r="H191" s="565" t="s">
        <v>237</v>
      </c>
      <c r="I191" s="566"/>
      <c r="J191" s="576"/>
      <c r="K191" s="231">
        <v>-7</v>
      </c>
      <c r="L191" s="56" t="s">
        <v>195</v>
      </c>
      <c r="N191" s="58"/>
      <c r="O191" s="59"/>
      <c r="P191" s="59"/>
    </row>
    <row r="192" spans="1:16" ht="17" thickBot="1" x14ac:dyDescent="0.25">
      <c r="A192" s="418"/>
      <c r="B192" s="585" t="s">
        <v>194</v>
      </c>
      <c r="C192" s="586"/>
      <c r="D192" s="586"/>
      <c r="E192" s="587"/>
      <c r="F192" s="539"/>
      <c r="G192" s="540"/>
      <c r="H192" s="565" t="s">
        <v>541</v>
      </c>
      <c r="I192" s="566"/>
      <c r="J192" s="576"/>
      <c r="K192" s="231">
        <v>7</v>
      </c>
      <c r="L192" s="56" t="s">
        <v>197</v>
      </c>
      <c r="N192" s="58"/>
      <c r="O192" s="59"/>
      <c r="P192" s="59"/>
    </row>
    <row r="193" spans="1:18" ht="17" thickBot="1" x14ac:dyDescent="0.25">
      <c r="A193" s="419"/>
      <c r="B193" s="588"/>
      <c r="C193" s="589"/>
      <c r="D193" s="589"/>
      <c r="E193" s="590"/>
      <c r="F193" s="541"/>
      <c r="G193" s="542"/>
      <c r="H193" s="577" t="s">
        <v>222</v>
      </c>
      <c r="I193" s="578"/>
      <c r="J193" s="591"/>
      <c r="K193" s="230">
        <v>0</v>
      </c>
      <c r="L193" s="57" t="s">
        <v>199</v>
      </c>
      <c r="N193" s="58"/>
      <c r="O193" s="59"/>
      <c r="P193" s="59"/>
    </row>
    <row r="194" spans="1:18" ht="17" customHeight="1" thickBot="1" x14ac:dyDescent="0.25">
      <c r="A194" s="417">
        <v>38</v>
      </c>
      <c r="B194" s="533" t="s">
        <v>533</v>
      </c>
      <c r="C194" s="534"/>
      <c r="D194" s="534"/>
      <c r="E194" s="535"/>
      <c r="F194" s="537">
        <f>SUM(K194:K198)</f>
        <v>15</v>
      </c>
      <c r="G194" s="538"/>
      <c r="H194" s="481" t="s">
        <v>476</v>
      </c>
      <c r="I194" s="482"/>
      <c r="J194" s="584"/>
      <c r="K194" s="210">
        <v>-5</v>
      </c>
      <c r="L194" s="55" t="s">
        <v>167</v>
      </c>
      <c r="N194" s="58"/>
      <c r="O194" s="59"/>
      <c r="P194" s="59"/>
    </row>
    <row r="195" spans="1:18" ht="17" customHeight="1" thickBot="1" x14ac:dyDescent="0.25">
      <c r="A195" s="418"/>
      <c r="B195" s="536"/>
      <c r="C195" s="476"/>
      <c r="D195" s="476"/>
      <c r="E195" s="477"/>
      <c r="F195" s="539"/>
      <c r="G195" s="540"/>
      <c r="H195" s="508" t="s">
        <v>235</v>
      </c>
      <c r="I195" s="509"/>
      <c r="J195" s="576"/>
      <c r="K195" s="179">
        <v>15</v>
      </c>
      <c r="L195" s="56" t="s">
        <v>193</v>
      </c>
      <c r="N195" s="58"/>
      <c r="O195" s="59"/>
      <c r="P195" s="58"/>
    </row>
    <row r="196" spans="1:18" ht="17" customHeight="1" thickBot="1" x14ac:dyDescent="0.25">
      <c r="A196" s="418"/>
      <c r="B196" s="505"/>
      <c r="C196" s="506"/>
      <c r="D196" s="506"/>
      <c r="E196" s="507"/>
      <c r="F196" s="539"/>
      <c r="G196" s="540"/>
      <c r="H196" s="508" t="s">
        <v>205</v>
      </c>
      <c r="I196" s="509"/>
      <c r="J196" s="576"/>
      <c r="K196" s="210">
        <v>-10</v>
      </c>
      <c r="L196" s="56" t="s">
        <v>195</v>
      </c>
      <c r="N196" s="58"/>
      <c r="O196" s="59"/>
      <c r="P196" s="58"/>
    </row>
    <row r="197" spans="1:18" ht="17" thickBot="1" x14ac:dyDescent="0.25">
      <c r="A197" s="418"/>
      <c r="B197" s="510" t="s">
        <v>247</v>
      </c>
      <c r="C197" s="511"/>
      <c r="D197" s="511"/>
      <c r="E197" s="512"/>
      <c r="F197" s="539"/>
      <c r="G197" s="540"/>
      <c r="H197" s="508" t="s">
        <v>462</v>
      </c>
      <c r="I197" s="509"/>
      <c r="J197" s="576"/>
      <c r="K197" s="179">
        <v>15</v>
      </c>
      <c r="L197" s="56" t="s">
        <v>197</v>
      </c>
      <c r="N197" s="58"/>
      <c r="O197" s="59"/>
      <c r="P197" s="58"/>
    </row>
    <row r="198" spans="1:18" ht="17" thickBot="1" x14ac:dyDescent="0.25">
      <c r="A198" s="419"/>
      <c r="B198" s="543"/>
      <c r="C198" s="544"/>
      <c r="D198" s="544"/>
      <c r="E198" s="545"/>
      <c r="F198" s="541"/>
      <c r="G198" s="542"/>
      <c r="H198" s="513" t="s">
        <v>222</v>
      </c>
      <c r="I198" s="514"/>
      <c r="J198" s="591"/>
      <c r="K198" s="209">
        <v>0</v>
      </c>
      <c r="L198" s="57" t="s">
        <v>199</v>
      </c>
      <c r="N198" s="58"/>
      <c r="O198" s="59"/>
      <c r="P198" s="58"/>
    </row>
    <row r="199" spans="1:18" ht="17" hidden="1" customHeight="1" thickBot="1" x14ac:dyDescent="0.25">
      <c r="A199" s="417">
        <v>45</v>
      </c>
      <c r="B199" s="420"/>
      <c r="C199" s="421"/>
      <c r="D199" s="421"/>
      <c r="E199" s="422"/>
      <c r="F199" s="429"/>
      <c r="G199" s="430"/>
      <c r="H199" s="435"/>
      <c r="I199" s="436"/>
      <c r="J199" s="437"/>
      <c r="K199" s="54"/>
      <c r="L199" s="55"/>
      <c r="N199" s="58"/>
      <c r="O199" s="59"/>
      <c r="P199" s="59"/>
      <c r="R199" s="53" t="s">
        <v>192</v>
      </c>
    </row>
    <row r="200" spans="1:18" hidden="1" x14ac:dyDescent="0.2">
      <c r="A200" s="418"/>
      <c r="B200" s="470"/>
      <c r="C200" s="440"/>
      <c r="D200" s="440"/>
      <c r="E200" s="441"/>
      <c r="F200" s="431"/>
      <c r="G200" s="432"/>
      <c r="H200" s="448"/>
      <c r="I200" s="449"/>
      <c r="J200" s="450"/>
      <c r="K200" s="54"/>
      <c r="L200" s="56"/>
      <c r="N200" s="58"/>
      <c r="O200" s="59"/>
      <c r="P200" s="58"/>
      <c r="R200" s="53" t="s">
        <v>228</v>
      </c>
    </row>
    <row r="201" spans="1:18" ht="17" hidden="1" thickBot="1" x14ac:dyDescent="0.25">
      <c r="A201" s="419"/>
      <c r="B201" s="442"/>
      <c r="C201" s="443"/>
      <c r="D201" s="443"/>
      <c r="E201" s="444"/>
      <c r="F201" s="433"/>
      <c r="G201" s="434"/>
      <c r="H201" s="445"/>
      <c r="I201" s="446"/>
      <c r="J201" s="447"/>
      <c r="K201" s="54"/>
      <c r="L201" s="57"/>
      <c r="N201" s="58"/>
      <c r="O201" s="59"/>
      <c r="P201" s="58"/>
      <c r="R201" s="53" t="s">
        <v>217</v>
      </c>
    </row>
    <row r="202" spans="1:18" ht="17" hidden="1" customHeight="1" thickBot="1" x14ac:dyDescent="0.25">
      <c r="A202" s="418"/>
      <c r="B202" s="423"/>
      <c r="C202" s="424"/>
      <c r="D202" s="424"/>
      <c r="E202" s="425"/>
      <c r="F202" s="431"/>
      <c r="G202" s="432"/>
      <c r="H202" s="448"/>
      <c r="I202" s="449"/>
      <c r="J202" s="450"/>
      <c r="K202" s="54"/>
      <c r="L202" s="56"/>
      <c r="N202" s="58"/>
      <c r="O202" s="59"/>
      <c r="P202" s="58"/>
      <c r="R202" s="53" t="s">
        <v>230</v>
      </c>
    </row>
    <row r="203" spans="1:18" ht="17" hidden="1" customHeight="1" thickBot="1" x14ac:dyDescent="0.25">
      <c r="A203" s="418"/>
      <c r="B203" s="426"/>
      <c r="C203" s="427"/>
      <c r="D203" s="427"/>
      <c r="E203" s="428"/>
      <c r="F203" s="431"/>
      <c r="G203" s="432"/>
      <c r="H203" s="448"/>
      <c r="I203" s="449"/>
      <c r="J203" s="450"/>
      <c r="K203" s="54"/>
      <c r="L203" s="56"/>
      <c r="N203" s="58"/>
      <c r="O203" s="59"/>
      <c r="P203" s="58"/>
      <c r="R203" s="53" t="s">
        <v>222</v>
      </c>
    </row>
    <row r="204" spans="1:18" hidden="1" x14ac:dyDescent="0.2">
      <c r="A204" s="418"/>
      <c r="B204" s="470"/>
      <c r="C204" s="440"/>
      <c r="D204" s="440"/>
      <c r="E204" s="441"/>
      <c r="F204" s="431"/>
      <c r="G204" s="432"/>
      <c r="H204" s="448"/>
      <c r="I204" s="449"/>
      <c r="J204" s="450"/>
      <c r="K204" s="54"/>
      <c r="L204" s="56"/>
      <c r="N204" s="58"/>
      <c r="O204" s="59"/>
      <c r="P204" s="58"/>
      <c r="R204" s="53" t="s">
        <v>228</v>
      </c>
    </row>
    <row r="205" spans="1:18" ht="17" hidden="1" thickBot="1" x14ac:dyDescent="0.25">
      <c r="A205" s="419"/>
      <c r="B205" s="442"/>
      <c r="C205" s="443"/>
      <c r="D205" s="443"/>
      <c r="E205" s="444"/>
      <c r="F205" s="433"/>
      <c r="G205" s="434"/>
      <c r="H205" s="445"/>
      <c r="I205" s="446"/>
      <c r="J205" s="447"/>
      <c r="K205" s="54"/>
      <c r="L205" s="57"/>
      <c r="N205" s="58"/>
      <c r="O205" s="59"/>
      <c r="P205" s="58"/>
      <c r="R205" s="53" t="s">
        <v>196</v>
      </c>
    </row>
    <row r="206" spans="1:18" ht="17" hidden="1" customHeight="1" thickBot="1" x14ac:dyDescent="0.25">
      <c r="A206" s="418"/>
      <c r="B206" s="423"/>
      <c r="C206" s="424"/>
      <c r="D206" s="424"/>
      <c r="E206" s="425"/>
      <c r="F206" s="431"/>
      <c r="G206" s="432"/>
      <c r="H206" s="448"/>
      <c r="I206" s="449"/>
      <c r="J206" s="450"/>
      <c r="K206" s="54"/>
      <c r="L206" s="56"/>
      <c r="R206" s="53" t="s">
        <v>355</v>
      </c>
    </row>
    <row r="207" spans="1:18" ht="17" hidden="1" customHeight="1" thickBot="1" x14ac:dyDescent="0.25">
      <c r="A207" s="418"/>
      <c r="B207" s="426"/>
      <c r="C207" s="427"/>
      <c r="D207" s="427"/>
      <c r="E207" s="428"/>
      <c r="F207" s="431"/>
      <c r="G207" s="432"/>
      <c r="H207" s="448"/>
      <c r="I207" s="449"/>
      <c r="J207" s="450"/>
      <c r="K207" s="54"/>
      <c r="L207" s="56"/>
      <c r="R207" s="53" t="s">
        <v>222</v>
      </c>
    </row>
    <row r="208" spans="1:18" ht="17" hidden="1" thickBot="1" x14ac:dyDescent="0.25">
      <c r="A208" s="419"/>
      <c r="B208" s="442"/>
      <c r="C208" s="443"/>
      <c r="D208" s="443"/>
      <c r="E208" s="444"/>
      <c r="F208" s="433"/>
      <c r="G208" s="434"/>
      <c r="H208" s="445"/>
      <c r="I208" s="446"/>
      <c r="J208" s="447"/>
      <c r="K208" s="54"/>
      <c r="L208" s="57"/>
      <c r="N208" s="58"/>
      <c r="O208" s="58"/>
      <c r="P208" s="58"/>
      <c r="R208" s="53" t="s">
        <v>217</v>
      </c>
    </row>
    <row r="209" spans="1:18" ht="17" hidden="1" customHeight="1" thickBot="1" x14ac:dyDescent="0.25">
      <c r="A209" s="418"/>
      <c r="B209" s="426"/>
      <c r="C209" s="427"/>
      <c r="D209" s="427"/>
      <c r="E209" s="428"/>
      <c r="F209" s="431"/>
      <c r="G209" s="432"/>
      <c r="H209" s="448"/>
      <c r="I209" s="449"/>
      <c r="J209" s="450"/>
      <c r="K209" s="54"/>
      <c r="L209" s="56"/>
      <c r="N209" s="58"/>
      <c r="O209" s="59"/>
      <c r="P209" s="58"/>
      <c r="R209" s="53" t="s">
        <v>222</v>
      </c>
    </row>
    <row r="210" spans="1:18" ht="17" hidden="1" thickBot="1" x14ac:dyDescent="0.25">
      <c r="A210" s="419"/>
      <c r="B210" s="442"/>
      <c r="C210" s="443"/>
      <c r="D210" s="443"/>
      <c r="E210" s="444"/>
      <c r="F210" s="433"/>
      <c r="G210" s="434"/>
      <c r="H210" s="445"/>
      <c r="I210" s="446"/>
      <c r="J210" s="447"/>
      <c r="K210" s="54"/>
      <c r="L210" s="57"/>
      <c r="N210" s="58"/>
      <c r="O210" s="59"/>
      <c r="P210" s="58"/>
      <c r="R210" s="53" t="s">
        <v>196</v>
      </c>
    </row>
    <row r="211" spans="1:18" hidden="1" x14ac:dyDescent="0.2">
      <c r="A211" s="417">
        <v>50</v>
      </c>
      <c r="B211" s="420"/>
      <c r="C211" s="421"/>
      <c r="D211" s="421"/>
      <c r="E211" s="422"/>
      <c r="F211" s="429"/>
      <c r="G211" s="430"/>
      <c r="H211" s="435"/>
      <c r="I211" s="436"/>
      <c r="J211" s="437"/>
      <c r="K211" s="54"/>
      <c r="L211" s="55"/>
      <c r="R211" s="53" t="s">
        <v>192</v>
      </c>
    </row>
    <row r="212" spans="1:18" hidden="1" x14ac:dyDescent="0.2">
      <c r="A212" s="418"/>
      <c r="B212" s="423"/>
      <c r="C212" s="424"/>
      <c r="D212" s="424"/>
      <c r="E212" s="425"/>
      <c r="F212" s="431"/>
      <c r="G212" s="432"/>
      <c r="H212" s="438"/>
      <c r="I212" s="438"/>
      <c r="J212" s="438"/>
      <c r="K212" s="54"/>
      <c r="L212" s="56"/>
      <c r="R212" s="53" t="s">
        <v>236</v>
      </c>
    </row>
    <row r="213" spans="1:18" hidden="1" x14ac:dyDescent="0.2">
      <c r="A213" s="418"/>
      <c r="B213" s="426"/>
      <c r="C213" s="427"/>
      <c r="D213" s="427"/>
      <c r="E213" s="428"/>
      <c r="F213" s="431"/>
      <c r="G213" s="432"/>
      <c r="H213" s="438"/>
      <c r="I213" s="438"/>
      <c r="J213" s="438"/>
      <c r="K213" s="54"/>
      <c r="L213" s="56"/>
      <c r="R213" s="53" t="s">
        <v>222</v>
      </c>
    </row>
    <row r="214" spans="1:18" hidden="1" x14ac:dyDescent="0.2">
      <c r="R214" s="53" t="s">
        <v>192</v>
      </c>
    </row>
    <row r="215" spans="1:18" hidden="1" x14ac:dyDescent="0.2">
      <c r="R215" s="53" t="s">
        <v>230</v>
      </c>
    </row>
    <row r="216" spans="1:18" hidden="1" x14ac:dyDescent="0.2">
      <c r="R216" s="53" t="s">
        <v>222</v>
      </c>
    </row>
    <row r="217" spans="1:18" hidden="1" x14ac:dyDescent="0.2">
      <c r="R217" s="53" t="s">
        <v>227</v>
      </c>
    </row>
    <row r="218" spans="1:18" hidden="1" x14ac:dyDescent="0.2">
      <c r="R218" s="53" t="s">
        <v>196</v>
      </c>
    </row>
    <row r="219" spans="1:18" hidden="1" x14ac:dyDescent="0.2">
      <c r="R219" s="53" t="s">
        <v>192</v>
      </c>
    </row>
    <row r="221" spans="1:18" hidden="1" x14ac:dyDescent="0.2">
      <c r="R221" s="53" t="s">
        <v>222</v>
      </c>
    </row>
    <row r="222" spans="1:18" hidden="1" x14ac:dyDescent="0.2">
      <c r="R222" s="53" t="s">
        <v>228</v>
      </c>
    </row>
    <row r="223" spans="1:18" hidden="1" x14ac:dyDescent="0.2">
      <c r="R223" s="53" t="s">
        <v>217</v>
      </c>
    </row>
    <row r="224" spans="1:18" hidden="1" x14ac:dyDescent="0.2">
      <c r="R224" s="53" t="s">
        <v>219</v>
      </c>
    </row>
    <row r="225" spans="18:18" hidden="1" x14ac:dyDescent="0.2">
      <c r="R225" s="53" t="s">
        <v>245</v>
      </c>
    </row>
    <row r="226" spans="18:18" hidden="1" x14ac:dyDescent="0.2">
      <c r="R226" s="53" t="s">
        <v>222</v>
      </c>
    </row>
    <row r="227" spans="18:18" hidden="1" x14ac:dyDescent="0.2">
      <c r="R227" s="53" t="s">
        <v>228</v>
      </c>
    </row>
    <row r="228" spans="18:18" hidden="1" x14ac:dyDescent="0.2">
      <c r="R228" s="53" t="s">
        <v>243</v>
      </c>
    </row>
    <row r="229" spans="18:18" hidden="1" x14ac:dyDescent="0.2">
      <c r="R229" s="53" t="s">
        <v>192</v>
      </c>
    </row>
    <row r="230" spans="18:18" hidden="1" x14ac:dyDescent="0.2">
      <c r="R230" s="53" t="s">
        <v>236</v>
      </c>
    </row>
    <row r="231" spans="18:18" hidden="1" x14ac:dyDescent="0.2">
      <c r="R231" s="53" t="s">
        <v>222</v>
      </c>
    </row>
    <row r="232" spans="18:18" hidden="1" x14ac:dyDescent="0.2">
      <c r="R232" s="53" t="s">
        <v>228</v>
      </c>
    </row>
    <row r="234" spans="18:18" hidden="1" x14ac:dyDescent="0.2">
      <c r="R234" s="53" t="s">
        <v>192</v>
      </c>
    </row>
    <row r="235" spans="18:18" hidden="1" x14ac:dyDescent="0.2">
      <c r="R235" s="53" t="s">
        <v>230</v>
      </c>
    </row>
    <row r="236" spans="18:18" hidden="1" x14ac:dyDescent="0.2">
      <c r="R236" s="53" t="s">
        <v>222</v>
      </c>
    </row>
    <row r="237" spans="18:18" hidden="1" x14ac:dyDescent="0.2">
      <c r="R237" s="53" t="s">
        <v>228</v>
      </c>
    </row>
    <row r="238" spans="18:18" hidden="1" x14ac:dyDescent="0.2">
      <c r="R238" s="53" t="s">
        <v>196</v>
      </c>
    </row>
    <row r="239" spans="18:18" hidden="1" x14ac:dyDescent="0.2">
      <c r="R239" s="53" t="s">
        <v>192</v>
      </c>
    </row>
    <row r="240" spans="18:18" hidden="1" x14ac:dyDescent="0.2">
      <c r="R240" s="53" t="s">
        <v>224</v>
      </c>
    </row>
    <row r="241" spans="18:18" hidden="1" x14ac:dyDescent="0.2">
      <c r="R241" s="53" t="s">
        <v>222</v>
      </c>
    </row>
    <row r="242" spans="18:18" hidden="1" x14ac:dyDescent="0.2">
      <c r="R242" s="53" t="s">
        <v>228</v>
      </c>
    </row>
    <row r="243" spans="18:18" hidden="1" x14ac:dyDescent="0.2">
      <c r="R243" s="53" t="s">
        <v>217</v>
      </c>
    </row>
    <row r="244" spans="18:18" hidden="1" x14ac:dyDescent="0.2">
      <c r="R244" s="53" t="s">
        <v>192</v>
      </c>
    </row>
    <row r="245" spans="18:18" hidden="1" x14ac:dyDescent="0.2">
      <c r="R245" s="53" t="s">
        <v>355</v>
      </c>
    </row>
    <row r="246" spans="18:18" hidden="1" x14ac:dyDescent="0.2">
      <c r="R246" s="53" t="s">
        <v>222</v>
      </c>
    </row>
    <row r="248" spans="18:18" hidden="1" x14ac:dyDescent="0.2">
      <c r="R248" s="53" t="s">
        <v>196</v>
      </c>
    </row>
    <row r="249" spans="18:18" hidden="1" x14ac:dyDescent="0.2">
      <c r="R249" s="53" t="s">
        <v>237</v>
      </c>
    </row>
    <row r="250" spans="18:18" hidden="1" x14ac:dyDescent="0.2">
      <c r="R250" s="53" t="s">
        <v>236</v>
      </c>
    </row>
    <row r="251" spans="18:18" hidden="1" x14ac:dyDescent="0.2">
      <c r="R251" s="53" t="s">
        <v>214</v>
      </c>
    </row>
    <row r="252" spans="18:18" hidden="1" x14ac:dyDescent="0.2">
      <c r="R252" s="53" t="s">
        <v>227</v>
      </c>
    </row>
    <row r="253" spans="18:18" hidden="1" x14ac:dyDescent="0.2">
      <c r="R253" s="53" t="s">
        <v>243</v>
      </c>
    </row>
    <row r="254" spans="18:18" hidden="1" x14ac:dyDescent="0.2">
      <c r="R254" s="53" t="s">
        <v>219</v>
      </c>
    </row>
    <row r="255" spans="18:18" hidden="1" x14ac:dyDescent="0.2">
      <c r="R255" s="53" t="s">
        <v>224</v>
      </c>
    </row>
    <row r="256" spans="18:18" hidden="1" x14ac:dyDescent="0.2">
      <c r="R256" s="53" t="s">
        <v>222</v>
      </c>
    </row>
    <row r="257" spans="18:18" hidden="1" x14ac:dyDescent="0.2">
      <c r="R257" s="53" t="s">
        <v>227</v>
      </c>
    </row>
    <row r="258" spans="18:18" hidden="1" x14ac:dyDescent="0.2">
      <c r="R258" s="53" t="s">
        <v>196</v>
      </c>
    </row>
    <row r="259" spans="18:18" hidden="1" x14ac:dyDescent="0.2">
      <c r="R259" s="53" t="s">
        <v>223</v>
      </c>
    </row>
    <row r="260" spans="18:18" hidden="1" x14ac:dyDescent="0.2">
      <c r="R260" s="53" t="s">
        <v>230</v>
      </c>
    </row>
    <row r="261" spans="18:18" hidden="1" x14ac:dyDescent="0.2">
      <c r="R261" s="53" t="s">
        <v>222</v>
      </c>
    </row>
    <row r="262" spans="18:18" hidden="1" x14ac:dyDescent="0.2">
      <c r="R262" s="53" t="s">
        <v>228</v>
      </c>
    </row>
    <row r="263" spans="18:18" hidden="1" x14ac:dyDescent="0.2">
      <c r="R263" s="53" t="s">
        <v>217</v>
      </c>
    </row>
    <row r="264" spans="18:18" hidden="1" x14ac:dyDescent="0.2">
      <c r="R264" s="53" t="s">
        <v>192</v>
      </c>
    </row>
    <row r="265" spans="18:18" hidden="1" x14ac:dyDescent="0.2">
      <c r="R265" s="53" t="s">
        <v>230</v>
      </c>
    </row>
    <row r="266" spans="18:18" hidden="1" x14ac:dyDescent="0.2">
      <c r="R266" s="53" t="s">
        <v>222</v>
      </c>
    </row>
    <row r="267" spans="18:18" hidden="1" x14ac:dyDescent="0.2">
      <c r="R267" s="53" t="s">
        <v>228</v>
      </c>
    </row>
    <row r="268" spans="18:18" hidden="1" x14ac:dyDescent="0.2">
      <c r="R268" s="53" t="s">
        <v>196</v>
      </c>
    </row>
    <row r="269" spans="18:18" hidden="1" x14ac:dyDescent="0.2">
      <c r="R269" s="53" t="s">
        <v>192</v>
      </c>
    </row>
    <row r="270" spans="18:18" hidden="1" x14ac:dyDescent="0.2">
      <c r="R270" s="53" t="s">
        <v>230</v>
      </c>
    </row>
    <row r="271" spans="18:18" hidden="1" x14ac:dyDescent="0.2">
      <c r="R271" s="53" t="s">
        <v>222</v>
      </c>
    </row>
    <row r="272" spans="18:18" hidden="1" x14ac:dyDescent="0.2">
      <c r="R272" s="53" t="s">
        <v>228</v>
      </c>
    </row>
    <row r="273" spans="18:18" hidden="1" x14ac:dyDescent="0.2">
      <c r="R273" s="53" t="s">
        <v>196</v>
      </c>
    </row>
    <row r="274" spans="18:18" hidden="1" x14ac:dyDescent="0.2">
      <c r="R274" s="53" t="s">
        <v>192</v>
      </c>
    </row>
    <row r="276" spans="18:18" hidden="1" x14ac:dyDescent="0.2">
      <c r="R276" s="53" t="s">
        <v>216</v>
      </c>
    </row>
    <row r="277" spans="18:18" hidden="1" x14ac:dyDescent="0.2">
      <c r="R277" s="53" t="s">
        <v>228</v>
      </c>
    </row>
    <row r="278" spans="18:18" hidden="1" x14ac:dyDescent="0.2">
      <c r="R278" s="53" t="s">
        <v>217</v>
      </c>
    </row>
    <row r="279" spans="18:18" hidden="1" x14ac:dyDescent="0.2">
      <c r="R279" s="53" t="s">
        <v>219</v>
      </c>
    </row>
    <row r="281" spans="18:18" hidden="1" x14ac:dyDescent="0.2">
      <c r="R281" s="53" t="s">
        <v>222</v>
      </c>
    </row>
    <row r="282" spans="18:18" hidden="1" x14ac:dyDescent="0.2">
      <c r="R282" s="53" t="s">
        <v>228</v>
      </c>
    </row>
    <row r="283" spans="18:18" hidden="1" x14ac:dyDescent="0.2">
      <c r="R283" s="53" t="s">
        <v>196</v>
      </c>
    </row>
    <row r="284" spans="18:18" hidden="1" x14ac:dyDescent="0.2">
      <c r="R284" s="53" t="s">
        <v>219</v>
      </c>
    </row>
    <row r="285" spans="18:18" hidden="1" x14ac:dyDescent="0.2">
      <c r="R285" s="53" t="s">
        <v>236</v>
      </c>
    </row>
    <row r="286" spans="18:18" hidden="1" x14ac:dyDescent="0.2">
      <c r="R286" s="53" t="s">
        <v>222</v>
      </c>
    </row>
    <row r="287" spans="18:18" hidden="1" x14ac:dyDescent="0.2">
      <c r="R287" s="53" t="s">
        <v>228</v>
      </c>
    </row>
    <row r="289" spans="18:18" hidden="1" x14ac:dyDescent="0.2">
      <c r="R289" s="53" t="s">
        <v>219</v>
      </c>
    </row>
    <row r="290" spans="18:18" hidden="1" x14ac:dyDescent="0.2">
      <c r="R290" s="53" t="s">
        <v>236</v>
      </c>
    </row>
    <row r="291" spans="18:18" hidden="1" x14ac:dyDescent="0.2">
      <c r="R291" s="53" t="s">
        <v>222</v>
      </c>
    </row>
    <row r="292" spans="18:18" hidden="1" x14ac:dyDescent="0.2">
      <c r="R292" s="53" t="s">
        <v>228</v>
      </c>
    </row>
    <row r="293" spans="18:18" hidden="1" x14ac:dyDescent="0.2">
      <c r="R293" s="53" t="s">
        <v>235</v>
      </c>
    </row>
    <row r="294" spans="18:18" hidden="1" x14ac:dyDescent="0.2">
      <c r="R294" s="53" t="s">
        <v>237</v>
      </c>
    </row>
    <row r="296" spans="18:18" hidden="1" x14ac:dyDescent="0.2">
      <c r="R296" s="53" t="s">
        <v>222</v>
      </c>
    </row>
    <row r="297" spans="18:18" hidden="1" x14ac:dyDescent="0.2">
      <c r="R297" s="53" t="s">
        <v>228</v>
      </c>
    </row>
    <row r="298" spans="18:18" hidden="1" x14ac:dyDescent="0.2">
      <c r="R298" s="53" t="s">
        <v>243</v>
      </c>
    </row>
    <row r="299" spans="18:18" hidden="1" x14ac:dyDescent="0.2">
      <c r="R299" s="53" t="s">
        <v>192</v>
      </c>
    </row>
    <row r="300" spans="18:18" hidden="1" x14ac:dyDescent="0.2">
      <c r="R300" s="53" t="s">
        <v>245</v>
      </c>
    </row>
    <row r="301" spans="18:18" hidden="1" x14ac:dyDescent="0.2">
      <c r="R301" s="53" t="s">
        <v>222</v>
      </c>
    </row>
    <row r="302" spans="18:18" hidden="1" x14ac:dyDescent="0.2">
      <c r="R302" s="53" t="s">
        <v>228</v>
      </c>
    </row>
    <row r="303" spans="18:18" hidden="1" x14ac:dyDescent="0.2">
      <c r="R303" s="53" t="s">
        <v>217</v>
      </c>
    </row>
    <row r="304" spans="18:18" hidden="1" x14ac:dyDescent="0.2">
      <c r="R304" s="53" t="s">
        <v>192</v>
      </c>
    </row>
    <row r="305" spans="18:18" hidden="1" x14ac:dyDescent="0.2">
      <c r="R305" s="53" t="s">
        <v>365</v>
      </c>
    </row>
    <row r="306" spans="18:18" hidden="1" x14ac:dyDescent="0.2">
      <c r="R306" s="53" t="s">
        <v>222</v>
      </c>
    </row>
    <row r="307" spans="18:18" hidden="1" x14ac:dyDescent="0.2">
      <c r="R307" s="53" t="s">
        <v>228</v>
      </c>
    </row>
    <row r="308" spans="18:18" hidden="1" x14ac:dyDescent="0.2">
      <c r="R308" s="53" t="s">
        <v>217</v>
      </c>
    </row>
    <row r="309" spans="18:18" hidden="1" x14ac:dyDescent="0.2">
      <c r="R309" s="53" t="s">
        <v>223</v>
      </c>
    </row>
    <row r="310" spans="18:18" hidden="1" x14ac:dyDescent="0.2">
      <c r="R310" s="53" t="s">
        <v>230</v>
      </c>
    </row>
    <row r="311" spans="18:18" hidden="1" x14ac:dyDescent="0.2">
      <c r="R311" s="53" t="s">
        <v>222</v>
      </c>
    </row>
    <row r="312" spans="18:18" hidden="1" x14ac:dyDescent="0.2">
      <c r="R312" s="53" t="s">
        <v>228</v>
      </c>
    </row>
    <row r="313" spans="18:18" hidden="1" x14ac:dyDescent="0.2">
      <c r="R313" s="53" t="s">
        <v>196</v>
      </c>
    </row>
    <row r="314" spans="18:18" hidden="1" x14ac:dyDescent="0.2">
      <c r="R314" s="53" t="s">
        <v>192</v>
      </c>
    </row>
    <row r="316" spans="18:18" hidden="1" x14ac:dyDescent="0.2">
      <c r="R316" s="53" t="s">
        <v>222</v>
      </c>
    </row>
    <row r="317" spans="18:18" hidden="1" x14ac:dyDescent="0.2">
      <c r="R317" s="53" t="s">
        <v>194</v>
      </c>
    </row>
    <row r="318" spans="18:18" hidden="1" x14ac:dyDescent="0.2">
      <c r="R318" s="53" t="s">
        <v>217</v>
      </c>
    </row>
    <row r="319" spans="18:18" hidden="1" x14ac:dyDescent="0.2">
      <c r="R319" s="53" t="s">
        <v>192</v>
      </c>
    </row>
    <row r="320" spans="18:18" hidden="1" x14ac:dyDescent="0.2">
      <c r="R320" s="53" t="s">
        <v>432</v>
      </c>
    </row>
    <row r="321" spans="18:18" hidden="1" x14ac:dyDescent="0.2">
      <c r="R321" s="53" t="s">
        <v>214</v>
      </c>
    </row>
    <row r="323" spans="18:18" hidden="1" x14ac:dyDescent="0.2">
      <c r="R323" s="53" t="s">
        <v>196</v>
      </c>
    </row>
    <row r="324" spans="18:18" hidden="1" x14ac:dyDescent="0.2">
      <c r="R324" s="53" t="s">
        <v>237</v>
      </c>
    </row>
    <row r="326" spans="18:18" hidden="1" x14ac:dyDescent="0.2">
      <c r="R326" s="53" t="s">
        <v>222</v>
      </c>
    </row>
    <row r="327" spans="18:18" hidden="1" x14ac:dyDescent="0.2">
      <c r="R327" s="53" t="s">
        <v>228</v>
      </c>
    </row>
    <row r="329" spans="18:18" hidden="1" x14ac:dyDescent="0.2">
      <c r="R329" s="53" t="s">
        <v>192</v>
      </c>
    </row>
    <row r="330" spans="18:18" hidden="1" x14ac:dyDescent="0.2">
      <c r="R330" s="53" t="s">
        <v>236</v>
      </c>
    </row>
    <row r="331" spans="18:18" hidden="1" x14ac:dyDescent="0.2">
      <c r="R331" s="53" t="s">
        <v>222</v>
      </c>
    </row>
    <row r="332" spans="18:18" hidden="1" x14ac:dyDescent="0.2">
      <c r="R332" s="53" t="s">
        <v>228</v>
      </c>
    </row>
    <row r="333" spans="18:18" hidden="1" x14ac:dyDescent="0.2">
      <c r="R333" s="53" t="s">
        <v>235</v>
      </c>
    </row>
    <row r="334" spans="18:18" hidden="1" x14ac:dyDescent="0.2">
      <c r="R334" s="53" t="s">
        <v>219</v>
      </c>
    </row>
    <row r="336" spans="18:18" hidden="1" x14ac:dyDescent="0.2">
      <c r="R336" s="53" t="s">
        <v>216</v>
      </c>
    </row>
    <row r="339" spans="18:18" hidden="1" x14ac:dyDescent="0.2">
      <c r="R339" s="53" t="s">
        <v>192</v>
      </c>
    </row>
    <row r="341" spans="18:18" hidden="1" x14ac:dyDescent="0.2">
      <c r="R341" s="53" t="s">
        <v>222</v>
      </c>
    </row>
    <row r="342" spans="18:18" hidden="1" x14ac:dyDescent="0.2">
      <c r="R342" s="53" t="s">
        <v>228</v>
      </c>
    </row>
    <row r="343" spans="18:18" hidden="1" x14ac:dyDescent="0.2">
      <c r="R343" s="53" t="s">
        <v>196</v>
      </c>
    </row>
    <row r="344" spans="18:18" hidden="1" x14ac:dyDescent="0.2">
      <c r="R344" s="53" t="s">
        <v>229</v>
      </c>
    </row>
    <row r="345" spans="18:18" hidden="1" x14ac:dyDescent="0.2">
      <c r="R345" s="53" t="s">
        <v>245</v>
      </c>
    </row>
    <row r="346" spans="18:18" hidden="1" x14ac:dyDescent="0.2">
      <c r="R346" s="53" t="s">
        <v>222</v>
      </c>
    </row>
    <row r="347" spans="18:18" hidden="1" x14ac:dyDescent="0.2">
      <c r="R347" s="53" t="s">
        <v>228</v>
      </c>
    </row>
    <row r="348" spans="18:18" hidden="1" x14ac:dyDescent="0.2">
      <c r="R348" s="53" t="s">
        <v>196</v>
      </c>
    </row>
    <row r="349" spans="18:18" hidden="1" x14ac:dyDescent="0.2">
      <c r="R349" s="53" t="s">
        <v>237</v>
      </c>
    </row>
    <row r="351" spans="18:18" hidden="1" x14ac:dyDescent="0.2">
      <c r="R351" s="53" t="s">
        <v>222</v>
      </c>
    </row>
    <row r="352" spans="18:18" hidden="1" x14ac:dyDescent="0.2">
      <c r="R352" s="53" t="s">
        <v>228</v>
      </c>
    </row>
    <row r="353" spans="18:18" hidden="1" x14ac:dyDescent="0.2">
      <c r="R353" s="53" t="s">
        <v>235</v>
      </c>
    </row>
    <row r="354" spans="18:18" hidden="1" x14ac:dyDescent="0.2">
      <c r="R354" s="53" t="s">
        <v>223</v>
      </c>
    </row>
    <row r="355" spans="18:18" hidden="1" x14ac:dyDescent="0.2">
      <c r="R355" s="53" t="s">
        <v>365</v>
      </c>
    </row>
    <row r="356" spans="18:18" hidden="1" x14ac:dyDescent="0.2">
      <c r="R356" s="53" t="s">
        <v>216</v>
      </c>
    </row>
    <row r="358" spans="18:18" hidden="1" x14ac:dyDescent="0.2">
      <c r="R358" s="53" t="s">
        <v>434</v>
      </c>
    </row>
    <row r="359" spans="18:18" hidden="1" x14ac:dyDescent="0.2">
      <c r="R359" s="53" t="s">
        <v>237</v>
      </c>
    </row>
    <row r="361" spans="18:18" hidden="1" x14ac:dyDescent="0.2">
      <c r="R361" s="53" t="s">
        <v>222</v>
      </c>
    </row>
    <row r="362" spans="18:18" hidden="1" x14ac:dyDescent="0.2">
      <c r="R362" s="53" t="s">
        <v>194</v>
      </c>
    </row>
    <row r="363" spans="18:18" hidden="1" x14ac:dyDescent="0.2">
      <c r="R363" s="53" t="s">
        <v>196</v>
      </c>
    </row>
    <row r="364" spans="18:18" hidden="1" x14ac:dyDescent="0.2">
      <c r="R364" s="53" t="s">
        <v>192</v>
      </c>
    </row>
    <row r="365" spans="18:18" hidden="1" x14ac:dyDescent="0.2">
      <c r="R365" s="53" t="s">
        <v>236</v>
      </c>
    </row>
    <row r="366" spans="18:18" hidden="1" x14ac:dyDescent="0.2">
      <c r="R366" s="53" t="s">
        <v>222</v>
      </c>
    </row>
    <row r="368" spans="18:18" hidden="1" x14ac:dyDescent="0.2">
      <c r="R368" s="53" t="s">
        <v>196</v>
      </c>
    </row>
    <row r="369" spans="17:18" hidden="1" x14ac:dyDescent="0.2">
      <c r="R369" s="53" t="s">
        <v>192</v>
      </c>
    </row>
    <row r="370" spans="17:18" hidden="1" x14ac:dyDescent="0.2">
      <c r="R370" s="53" t="s">
        <v>230</v>
      </c>
    </row>
    <row r="371" spans="17:18" hidden="1" x14ac:dyDescent="0.2">
      <c r="R371" s="53" t="s">
        <v>216</v>
      </c>
    </row>
    <row r="372" spans="17:18" hidden="1" x14ac:dyDescent="0.2">
      <c r="R372" s="53" t="s">
        <v>228</v>
      </c>
    </row>
    <row r="373" spans="17:18" ht="15.75" hidden="1" customHeight="1" x14ac:dyDescent="0.2">
      <c r="Q373" s="236"/>
      <c r="R373" s="53" t="s">
        <v>196</v>
      </c>
    </row>
    <row r="374" spans="17:18" ht="16.5" customHeight="1" thickBot="1" x14ac:dyDescent="0.25">
      <c r="Q374" s="238"/>
    </row>
    <row r="375" spans="17:18" ht="15.75" hidden="1" customHeight="1" x14ac:dyDescent="0.2">
      <c r="Q375" s="237"/>
      <c r="R375" s="53" t="s">
        <v>245</v>
      </c>
    </row>
    <row r="376" spans="17:18" ht="15.75" hidden="1" customHeight="1" x14ac:dyDescent="0.2">
      <c r="Q376" s="236"/>
      <c r="R376" s="53" t="s">
        <v>222</v>
      </c>
    </row>
    <row r="377" spans="17:18" ht="15.75" hidden="1" customHeight="1" x14ac:dyDescent="0.2">
      <c r="Q377" s="236"/>
      <c r="R377" s="53" t="s">
        <v>228</v>
      </c>
    </row>
    <row r="378" spans="17:18" ht="15.75" hidden="1" customHeight="1" x14ac:dyDescent="0.2">
      <c r="Q378" s="236"/>
      <c r="R378" s="53" t="s">
        <v>196</v>
      </c>
    </row>
    <row r="379" spans="17:18" ht="16.5" hidden="1" customHeight="1" thickBot="1" x14ac:dyDescent="0.25">
      <c r="Q379" s="238"/>
      <c r="R379" s="53" t="s">
        <v>192</v>
      </c>
    </row>
    <row r="380" spans="17:18" ht="15.75" hidden="1" customHeight="1" x14ac:dyDescent="0.2">
      <c r="Q380" s="237"/>
      <c r="R380" s="53" t="s">
        <v>432</v>
      </c>
    </row>
    <row r="381" spans="17:18" ht="15.75" hidden="1" customHeight="1" x14ac:dyDescent="0.2">
      <c r="Q381" s="236"/>
      <c r="R381" s="53" t="s">
        <v>222</v>
      </c>
    </row>
    <row r="382" spans="17:18" ht="15.75" hidden="1" customHeight="1" x14ac:dyDescent="0.2">
      <c r="Q382" s="236"/>
      <c r="R382" s="53" t="s">
        <v>228</v>
      </c>
    </row>
    <row r="383" spans="17:18" ht="15.75" hidden="1" customHeight="1" x14ac:dyDescent="0.2">
      <c r="Q383" s="236"/>
      <c r="R383" s="53" t="s">
        <v>232</v>
      </c>
    </row>
    <row r="384" spans="17:18" ht="16.5" hidden="1" customHeight="1" thickBot="1" x14ac:dyDescent="0.25">
      <c r="Q384" s="238"/>
      <c r="R384" s="53" t="s">
        <v>237</v>
      </c>
    </row>
    <row r="385" spans="18:18" hidden="1" x14ac:dyDescent="0.2">
      <c r="R385" s="53" t="s">
        <v>224</v>
      </c>
    </row>
    <row r="386" spans="18:18" hidden="1" x14ac:dyDescent="0.2">
      <c r="R386" s="53" t="s">
        <v>222</v>
      </c>
    </row>
  </sheetData>
  <sheetProtection password="BC63" sheet="1" objects="1" scenarios="1"/>
  <mergeCells count="382">
    <mergeCell ref="B192:E193"/>
    <mergeCell ref="H192:J192"/>
    <mergeCell ref="H193:J193"/>
    <mergeCell ref="B184:E186"/>
    <mergeCell ref="F184:G188"/>
    <mergeCell ref="B187:E188"/>
    <mergeCell ref="H187:J187"/>
    <mergeCell ref="H188:J188"/>
    <mergeCell ref="H184:J184"/>
    <mergeCell ref="H185:J185"/>
    <mergeCell ref="H186:J186"/>
    <mergeCell ref="H156:J156"/>
    <mergeCell ref="B157:E158"/>
    <mergeCell ref="H157:J157"/>
    <mergeCell ref="H158:J158"/>
    <mergeCell ref="B164:E166"/>
    <mergeCell ref="F164:G168"/>
    <mergeCell ref="B167:E168"/>
    <mergeCell ref="H167:J167"/>
    <mergeCell ref="H168:J168"/>
    <mergeCell ref="H164:J164"/>
    <mergeCell ref="H165:J165"/>
    <mergeCell ref="H166:J166"/>
    <mergeCell ref="F194:G198"/>
    <mergeCell ref="H194:J194"/>
    <mergeCell ref="H195:J195"/>
    <mergeCell ref="H196:J196"/>
    <mergeCell ref="B197:E198"/>
    <mergeCell ref="H197:J197"/>
    <mergeCell ref="H198:J198"/>
    <mergeCell ref="H176:J176"/>
    <mergeCell ref="B177:E178"/>
    <mergeCell ref="H177:J177"/>
    <mergeCell ref="H178:J178"/>
    <mergeCell ref="B179:E181"/>
    <mergeCell ref="F179:G183"/>
    <mergeCell ref="B182:E183"/>
    <mergeCell ref="H182:J182"/>
    <mergeCell ref="H183:J183"/>
    <mergeCell ref="H179:J179"/>
    <mergeCell ref="H180:J180"/>
    <mergeCell ref="H181:J181"/>
    <mergeCell ref="B189:E191"/>
    <mergeCell ref="F189:G193"/>
    <mergeCell ref="H189:J189"/>
    <mergeCell ref="H190:J190"/>
    <mergeCell ref="H191:J191"/>
    <mergeCell ref="B139:E141"/>
    <mergeCell ref="F139:G143"/>
    <mergeCell ref="B142:E143"/>
    <mergeCell ref="H142:J142"/>
    <mergeCell ref="H143:J143"/>
    <mergeCell ref="H139:J139"/>
    <mergeCell ref="H140:J140"/>
    <mergeCell ref="H141:J141"/>
    <mergeCell ref="F144:G148"/>
    <mergeCell ref="B147:E148"/>
    <mergeCell ref="H147:J147"/>
    <mergeCell ref="H148:J148"/>
    <mergeCell ref="H144:J144"/>
    <mergeCell ref="H145:J145"/>
    <mergeCell ref="H146:J146"/>
    <mergeCell ref="A211:A213"/>
    <mergeCell ref="B211:E213"/>
    <mergeCell ref="F211:G213"/>
    <mergeCell ref="H211:J211"/>
    <mergeCell ref="H212:J212"/>
    <mergeCell ref="H213:J213"/>
    <mergeCell ref="A209:A210"/>
    <mergeCell ref="B209:E209"/>
    <mergeCell ref="F209:G210"/>
    <mergeCell ref="H209:J209"/>
    <mergeCell ref="B210:E210"/>
    <mergeCell ref="H210:J210"/>
    <mergeCell ref="A206:A208"/>
    <mergeCell ref="B206:E207"/>
    <mergeCell ref="F206:G208"/>
    <mergeCell ref="H206:J206"/>
    <mergeCell ref="H207:J207"/>
    <mergeCell ref="B208:E208"/>
    <mergeCell ref="H208:J208"/>
    <mergeCell ref="A202:A205"/>
    <mergeCell ref="B202:E203"/>
    <mergeCell ref="F202:G205"/>
    <mergeCell ref="H202:J202"/>
    <mergeCell ref="H203:J203"/>
    <mergeCell ref="B204:E205"/>
    <mergeCell ref="H204:J204"/>
    <mergeCell ref="H205:J205"/>
    <mergeCell ref="A199:A201"/>
    <mergeCell ref="B199:E199"/>
    <mergeCell ref="F199:G201"/>
    <mergeCell ref="H199:J199"/>
    <mergeCell ref="B200:E201"/>
    <mergeCell ref="H200:J200"/>
    <mergeCell ref="H201:J201"/>
    <mergeCell ref="A194:A198"/>
    <mergeCell ref="B149:E151"/>
    <mergeCell ref="F149:G153"/>
    <mergeCell ref="H149:J149"/>
    <mergeCell ref="H150:J150"/>
    <mergeCell ref="H151:J151"/>
    <mergeCell ref="B152:E153"/>
    <mergeCell ref="H152:J152"/>
    <mergeCell ref="H153:J153"/>
    <mergeCell ref="B194:E196"/>
    <mergeCell ref="A189:A193"/>
    <mergeCell ref="A184:A188"/>
    <mergeCell ref="A179:A183"/>
    <mergeCell ref="B174:E176"/>
    <mergeCell ref="F174:G178"/>
    <mergeCell ref="H174:J174"/>
    <mergeCell ref="H175:J175"/>
    <mergeCell ref="B89:E91"/>
    <mergeCell ref="B59:E61"/>
    <mergeCell ref="F59:G63"/>
    <mergeCell ref="H59:J59"/>
    <mergeCell ref="H60:J60"/>
    <mergeCell ref="H61:J61"/>
    <mergeCell ref="B62:E63"/>
    <mergeCell ref="H62:J62"/>
    <mergeCell ref="H63:J63"/>
    <mergeCell ref="F89:G93"/>
    <mergeCell ref="B84:E86"/>
    <mergeCell ref="F84:G88"/>
    <mergeCell ref="H84:J84"/>
    <mergeCell ref="H85:J85"/>
    <mergeCell ref="H86:J86"/>
    <mergeCell ref="B87:E88"/>
    <mergeCell ref="H87:J87"/>
    <mergeCell ref="H88:J88"/>
    <mergeCell ref="B92:E93"/>
    <mergeCell ref="H72:J72"/>
    <mergeCell ref="H73:J73"/>
    <mergeCell ref="H90:J90"/>
    <mergeCell ref="H83:J83"/>
    <mergeCell ref="A174:A178"/>
    <mergeCell ref="B104:E106"/>
    <mergeCell ref="F104:G108"/>
    <mergeCell ref="H104:J104"/>
    <mergeCell ref="H105:J105"/>
    <mergeCell ref="H106:J106"/>
    <mergeCell ref="B107:E108"/>
    <mergeCell ref="H107:J107"/>
    <mergeCell ref="H108:J108"/>
    <mergeCell ref="B114:E116"/>
    <mergeCell ref="A169:A173"/>
    <mergeCell ref="B169:E171"/>
    <mergeCell ref="F169:G173"/>
    <mergeCell ref="H169:J169"/>
    <mergeCell ref="H170:J170"/>
    <mergeCell ref="H171:J171"/>
    <mergeCell ref="B172:E173"/>
    <mergeCell ref="H172:J172"/>
    <mergeCell ref="H173:J173"/>
    <mergeCell ref="A164:A168"/>
    <mergeCell ref="B154:E156"/>
    <mergeCell ref="F154:G158"/>
    <mergeCell ref="H154:J154"/>
    <mergeCell ref="H155:J155"/>
    <mergeCell ref="A159:A163"/>
    <mergeCell ref="B109:E111"/>
    <mergeCell ref="F109:G113"/>
    <mergeCell ref="H109:J109"/>
    <mergeCell ref="H110:J110"/>
    <mergeCell ref="H111:J111"/>
    <mergeCell ref="B112:E113"/>
    <mergeCell ref="H112:J112"/>
    <mergeCell ref="H113:J113"/>
    <mergeCell ref="F114:G118"/>
    <mergeCell ref="A154:A158"/>
    <mergeCell ref="B159:E161"/>
    <mergeCell ref="F159:G163"/>
    <mergeCell ref="H159:J159"/>
    <mergeCell ref="H160:J160"/>
    <mergeCell ref="H161:J161"/>
    <mergeCell ref="B162:E163"/>
    <mergeCell ref="H162:J162"/>
    <mergeCell ref="H163:J163"/>
    <mergeCell ref="H117:J117"/>
    <mergeCell ref="H118:J118"/>
    <mergeCell ref="H114:J114"/>
    <mergeCell ref="H115:J115"/>
    <mergeCell ref="H116:J116"/>
    <mergeCell ref="A149:A153"/>
    <mergeCell ref="B9:E11"/>
    <mergeCell ref="F9:G13"/>
    <mergeCell ref="H9:J9"/>
    <mergeCell ref="H10:J10"/>
    <mergeCell ref="H11:J11"/>
    <mergeCell ref="B12:E13"/>
    <mergeCell ref="H12:J12"/>
    <mergeCell ref="H13:J13"/>
    <mergeCell ref="H92:J92"/>
    <mergeCell ref="A144:A148"/>
    <mergeCell ref="B144:E146"/>
    <mergeCell ref="A139:A143"/>
    <mergeCell ref="B74:E76"/>
    <mergeCell ref="F74:G78"/>
    <mergeCell ref="H74:J74"/>
    <mergeCell ref="H75:J75"/>
    <mergeCell ref="H76:J76"/>
    <mergeCell ref="B77:E78"/>
    <mergeCell ref="H77:J77"/>
    <mergeCell ref="H78:J78"/>
    <mergeCell ref="A129:A133"/>
    <mergeCell ref="A124:A128"/>
    <mergeCell ref="B94:E96"/>
    <mergeCell ref="F94:G98"/>
    <mergeCell ref="H94:J94"/>
    <mergeCell ref="H95:J95"/>
    <mergeCell ref="H96:J96"/>
    <mergeCell ref="B97:E98"/>
    <mergeCell ref="H97:J97"/>
    <mergeCell ref="H98:J98"/>
    <mergeCell ref="B124:E126"/>
    <mergeCell ref="F124:G128"/>
    <mergeCell ref="B127:E128"/>
    <mergeCell ref="H127:J127"/>
    <mergeCell ref="H128:J128"/>
    <mergeCell ref="H124:J124"/>
    <mergeCell ref="H125:J125"/>
    <mergeCell ref="H126:J126"/>
    <mergeCell ref="B102:E103"/>
    <mergeCell ref="H102:J102"/>
    <mergeCell ref="H103:J103"/>
    <mergeCell ref="B129:E131"/>
    <mergeCell ref="F129:G133"/>
    <mergeCell ref="H129:J129"/>
    <mergeCell ref="H130:J130"/>
    <mergeCell ref="H131:J131"/>
    <mergeCell ref="B132:E133"/>
    <mergeCell ref="A134:A138"/>
    <mergeCell ref="B134:E136"/>
    <mergeCell ref="F134:G138"/>
    <mergeCell ref="H134:J134"/>
    <mergeCell ref="H135:J135"/>
    <mergeCell ref="H136:J136"/>
    <mergeCell ref="B137:E138"/>
    <mergeCell ref="H137:J137"/>
    <mergeCell ref="H138:J138"/>
    <mergeCell ref="H132:J132"/>
    <mergeCell ref="H133:J133"/>
    <mergeCell ref="A99:A103"/>
    <mergeCell ref="A94:A98"/>
    <mergeCell ref="B24:E26"/>
    <mergeCell ref="F24:G28"/>
    <mergeCell ref="H24:J24"/>
    <mergeCell ref="H25:J25"/>
    <mergeCell ref="H26:J26"/>
    <mergeCell ref="B27:E28"/>
    <mergeCell ref="H27:J27"/>
    <mergeCell ref="H28:J28"/>
    <mergeCell ref="H89:J89"/>
    <mergeCell ref="B64:E66"/>
    <mergeCell ref="F64:G68"/>
    <mergeCell ref="H64:J64"/>
    <mergeCell ref="H65:J65"/>
    <mergeCell ref="H66:J66"/>
    <mergeCell ref="B67:E68"/>
    <mergeCell ref="H67:J67"/>
    <mergeCell ref="H68:J68"/>
    <mergeCell ref="H93:J93"/>
    <mergeCell ref="A89:A93"/>
    <mergeCell ref="H91:J91"/>
    <mergeCell ref="H71:J71"/>
    <mergeCell ref="B72:E73"/>
    <mergeCell ref="A119:A123"/>
    <mergeCell ref="A114:A118"/>
    <mergeCell ref="B119:E121"/>
    <mergeCell ref="F119:G123"/>
    <mergeCell ref="H119:J119"/>
    <mergeCell ref="H120:J120"/>
    <mergeCell ref="H121:J121"/>
    <mergeCell ref="B122:E123"/>
    <mergeCell ref="H122:J122"/>
    <mergeCell ref="H123:J123"/>
    <mergeCell ref="B117:E118"/>
    <mergeCell ref="A109:A113"/>
    <mergeCell ref="A104:A108"/>
    <mergeCell ref="B99:E101"/>
    <mergeCell ref="F99:G103"/>
    <mergeCell ref="H99:J99"/>
    <mergeCell ref="H100:J100"/>
    <mergeCell ref="H101:J101"/>
    <mergeCell ref="A84:A88"/>
    <mergeCell ref="B54:E56"/>
    <mergeCell ref="F54:G58"/>
    <mergeCell ref="H54:J54"/>
    <mergeCell ref="H55:J55"/>
    <mergeCell ref="H56:J56"/>
    <mergeCell ref="B57:E58"/>
    <mergeCell ref="H57:J57"/>
    <mergeCell ref="H58:J58"/>
    <mergeCell ref="A79:A83"/>
    <mergeCell ref="B79:E81"/>
    <mergeCell ref="F79:G83"/>
    <mergeCell ref="H79:J79"/>
    <mergeCell ref="H80:J80"/>
    <mergeCell ref="H81:J81"/>
    <mergeCell ref="B82:E83"/>
    <mergeCell ref="H82:J82"/>
    <mergeCell ref="A74:A78"/>
    <mergeCell ref="A69:A73"/>
    <mergeCell ref="B69:E71"/>
    <mergeCell ref="F69:G73"/>
    <mergeCell ref="H69:J69"/>
    <mergeCell ref="H70:J70"/>
    <mergeCell ref="A64:A68"/>
    <mergeCell ref="A59:A63"/>
    <mergeCell ref="A54:A58"/>
    <mergeCell ref="A49:A53"/>
    <mergeCell ref="B49:E51"/>
    <mergeCell ref="F49:G53"/>
    <mergeCell ref="H49:J49"/>
    <mergeCell ref="H50:J50"/>
    <mergeCell ref="H51:J51"/>
    <mergeCell ref="B52:E53"/>
    <mergeCell ref="H52:J52"/>
    <mergeCell ref="H53:J53"/>
    <mergeCell ref="A44:A48"/>
    <mergeCell ref="A39:A43"/>
    <mergeCell ref="B39:E41"/>
    <mergeCell ref="F39:G43"/>
    <mergeCell ref="H39:J39"/>
    <mergeCell ref="H40:J40"/>
    <mergeCell ref="H41:J41"/>
    <mergeCell ref="B42:E43"/>
    <mergeCell ref="H42:J42"/>
    <mergeCell ref="H43:J43"/>
    <mergeCell ref="B44:E46"/>
    <mergeCell ref="F44:G48"/>
    <mergeCell ref="H44:J44"/>
    <mergeCell ref="H45:J45"/>
    <mergeCell ref="H46:J46"/>
    <mergeCell ref="B47:E48"/>
    <mergeCell ref="H47:J47"/>
    <mergeCell ref="H48:J48"/>
    <mergeCell ref="H35:J35"/>
    <mergeCell ref="H36:J36"/>
    <mergeCell ref="B37:E38"/>
    <mergeCell ref="A9:A13"/>
    <mergeCell ref="A7:A8"/>
    <mergeCell ref="B7:E8"/>
    <mergeCell ref="F7:G8"/>
    <mergeCell ref="H7:J8"/>
    <mergeCell ref="K7:K8"/>
    <mergeCell ref="A29:A33"/>
    <mergeCell ref="B29:E31"/>
    <mergeCell ref="F29:G33"/>
    <mergeCell ref="H29:J29"/>
    <mergeCell ref="H30:J30"/>
    <mergeCell ref="H31:J31"/>
    <mergeCell ref="B32:E33"/>
    <mergeCell ref="H32:J32"/>
    <mergeCell ref="H33:J33"/>
    <mergeCell ref="H37:J37"/>
    <mergeCell ref="H38:J38"/>
    <mergeCell ref="A34:A38"/>
    <mergeCell ref="B34:E36"/>
    <mergeCell ref="F34:G38"/>
    <mergeCell ref="H34:J34"/>
    <mergeCell ref="L7:L8"/>
    <mergeCell ref="A24:A28"/>
    <mergeCell ref="A19:A23"/>
    <mergeCell ref="A14:A18"/>
    <mergeCell ref="B14:E16"/>
    <mergeCell ref="F14:G18"/>
    <mergeCell ref="H14:J14"/>
    <mergeCell ref="H15:J15"/>
    <mergeCell ref="H16:J16"/>
    <mergeCell ref="B17:E18"/>
    <mergeCell ref="H17:J17"/>
    <mergeCell ref="H18:J18"/>
    <mergeCell ref="B19:E21"/>
    <mergeCell ref="F19:G23"/>
    <mergeCell ref="H19:J19"/>
    <mergeCell ref="H20:J20"/>
    <mergeCell ref="H21:J21"/>
    <mergeCell ref="B22:E23"/>
    <mergeCell ref="H22:J22"/>
    <mergeCell ref="H23:J23"/>
  </mergeCells>
  <phoneticPr fontId="43" type="noConversion"/>
  <pageMargins left="0.7" right="0.7" top="0.75" bottom="0.75" header="0.3" footer="0.3"/>
  <pageSetup paperSize="9" scale="60" orientation="portrait" r:id="rId1"/>
  <rowBreaks count="1" manualBreakCount="1">
    <brk id="13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U371"/>
  <sheetViews>
    <sheetView topLeftCell="A136" zoomScale="80" zoomScaleNormal="80" zoomScalePageLayoutView="80" workbookViewId="0">
      <selection activeCell="B37" sqref="B37:E41"/>
    </sheetView>
  </sheetViews>
  <sheetFormatPr baseColWidth="10" defaultColWidth="10.83203125" defaultRowHeight="16" x14ac:dyDescent="0.2"/>
  <cols>
    <col min="1" max="11" width="10.83203125" style="53"/>
    <col min="12" max="12" width="17.6640625" style="53" bestFit="1" customWidth="1"/>
    <col min="13" max="14" width="10.83203125" style="53"/>
    <col min="15" max="15" width="21.1640625" style="53" hidden="1" customWidth="1"/>
    <col min="16" max="16" width="10.83203125" style="53" hidden="1" customWidth="1"/>
    <col min="17" max="17" width="10.83203125" style="53"/>
    <col min="18" max="18" width="21.5" style="53" bestFit="1" customWidth="1"/>
    <col min="19" max="16384" width="10.83203125" style="53"/>
  </cols>
  <sheetData>
    <row r="1" spans="1:21" s="29" customFormat="1" ht="15.75" customHeight="1" x14ac:dyDescent="0.2">
      <c r="A1" s="36"/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N1" s="38"/>
      <c r="O1" s="38"/>
      <c r="P1" s="28"/>
      <c r="Q1" s="28"/>
      <c r="R1" s="28"/>
      <c r="S1" s="28"/>
      <c r="T1" s="28"/>
      <c r="U1" s="28"/>
    </row>
    <row r="2" spans="1:21" s="29" customFormat="1" ht="15.75" customHeight="1" x14ac:dyDescent="0.2">
      <c r="A2" s="36"/>
      <c r="B2" s="36"/>
      <c r="C2" s="36"/>
      <c r="D2" s="36"/>
      <c r="E2" s="36"/>
      <c r="F2" s="36"/>
      <c r="G2" s="37"/>
      <c r="H2" s="37"/>
      <c r="I2" s="37"/>
      <c r="J2" s="37"/>
      <c r="K2" s="37"/>
      <c r="L2" s="37"/>
      <c r="M2" s="38"/>
      <c r="N2" s="38"/>
      <c r="O2" s="38"/>
      <c r="P2" s="28"/>
      <c r="Q2" s="28"/>
      <c r="R2" s="28"/>
      <c r="S2" s="28"/>
      <c r="T2" s="28"/>
      <c r="U2" s="28"/>
    </row>
    <row r="3" spans="1:21" s="29" customFormat="1" ht="45" customHeight="1" x14ac:dyDescent="0.2">
      <c r="A3" s="39"/>
      <c r="B3" s="37"/>
      <c r="C3" s="52"/>
      <c r="D3" s="40" t="s">
        <v>172</v>
      </c>
      <c r="E3" s="41"/>
      <c r="F3" s="37"/>
      <c r="G3" s="41"/>
      <c r="H3" s="37"/>
      <c r="I3" s="37"/>
      <c r="J3" s="37"/>
      <c r="K3" s="37"/>
      <c r="L3" s="37"/>
      <c r="M3" s="38"/>
      <c r="N3" s="38"/>
      <c r="O3" s="38"/>
      <c r="P3" s="28"/>
      <c r="Q3" s="28"/>
      <c r="R3" s="28"/>
      <c r="S3" s="28"/>
      <c r="T3" s="28"/>
      <c r="U3" s="28"/>
    </row>
    <row r="4" spans="1:21" s="29" customFormat="1" ht="39" customHeight="1" x14ac:dyDescent="0.2">
      <c r="A4" s="36"/>
      <c r="B4" s="37"/>
      <c r="C4" s="52"/>
      <c r="D4" s="42" t="s">
        <v>173</v>
      </c>
      <c r="E4" s="41"/>
      <c r="F4" s="37"/>
      <c r="G4" s="41"/>
      <c r="H4" s="37"/>
      <c r="I4" s="37"/>
      <c r="J4" s="37"/>
      <c r="K4" s="37"/>
      <c r="L4" s="37"/>
      <c r="M4" s="38"/>
      <c r="N4" s="38"/>
      <c r="O4" s="38"/>
      <c r="P4" s="28"/>
      <c r="Q4" s="28"/>
      <c r="R4" s="28"/>
      <c r="S4" s="28"/>
      <c r="T4" s="28"/>
      <c r="U4" s="28"/>
    </row>
    <row r="5" spans="1:21" s="29" customFormat="1" ht="27.75" customHeight="1" x14ac:dyDescent="0.2">
      <c r="A5" s="36"/>
      <c r="B5" s="36"/>
      <c r="C5" s="52"/>
      <c r="D5" s="72" t="s">
        <v>584</v>
      </c>
      <c r="E5" s="52"/>
      <c r="F5" s="36"/>
      <c r="G5" s="37"/>
      <c r="H5" s="37"/>
      <c r="I5" s="37"/>
      <c r="J5" s="37"/>
      <c r="K5" s="37"/>
      <c r="L5" s="37"/>
      <c r="M5" s="38"/>
      <c r="N5" s="38"/>
      <c r="O5" s="38"/>
      <c r="P5" s="28"/>
      <c r="Q5" s="28"/>
      <c r="R5" s="28"/>
      <c r="S5" s="28"/>
      <c r="T5" s="28"/>
      <c r="U5" s="28"/>
    </row>
    <row r="6" spans="1:21" ht="17" thickBot="1" x14ac:dyDescent="0.25">
      <c r="N6" s="58"/>
      <c r="O6" s="59"/>
      <c r="P6" s="59"/>
    </row>
    <row r="7" spans="1:21" x14ac:dyDescent="0.2">
      <c r="A7" s="457" t="s">
        <v>249</v>
      </c>
      <c r="B7" s="459" t="s">
        <v>200</v>
      </c>
      <c r="C7" s="460"/>
      <c r="D7" s="460"/>
      <c r="E7" s="461"/>
      <c r="F7" s="459" t="s">
        <v>201</v>
      </c>
      <c r="G7" s="461"/>
      <c r="H7" s="459" t="s">
        <v>202</v>
      </c>
      <c r="I7" s="460"/>
      <c r="J7" s="461"/>
      <c r="K7" s="457" t="s">
        <v>203</v>
      </c>
      <c r="L7" s="457" t="s">
        <v>204</v>
      </c>
      <c r="N7" s="58"/>
      <c r="O7" s="59"/>
      <c r="P7" s="59"/>
    </row>
    <row r="8" spans="1:21" ht="17" thickBot="1" x14ac:dyDescent="0.25">
      <c r="A8" s="458"/>
      <c r="B8" s="462"/>
      <c r="C8" s="463"/>
      <c r="D8" s="463"/>
      <c r="E8" s="464"/>
      <c r="F8" s="462"/>
      <c r="G8" s="464"/>
      <c r="H8" s="462"/>
      <c r="I8" s="463"/>
      <c r="J8" s="464"/>
      <c r="K8" s="458"/>
      <c r="L8" s="458"/>
      <c r="N8" s="58"/>
      <c r="O8" s="59"/>
      <c r="P8" s="59"/>
    </row>
    <row r="9" spans="1:21" ht="17" customHeight="1" thickBot="1" x14ac:dyDescent="0.25">
      <c r="A9" s="417">
        <v>1</v>
      </c>
      <c r="B9" s="569" t="s">
        <v>593</v>
      </c>
      <c r="C9" s="570"/>
      <c r="D9" s="570"/>
      <c r="E9" s="571"/>
      <c r="F9" s="537">
        <f>SUM(K9:K13)</f>
        <v>-39</v>
      </c>
      <c r="G9" s="614"/>
      <c r="H9" s="582" t="s">
        <v>217</v>
      </c>
      <c r="I9" s="583"/>
      <c r="J9" s="584"/>
      <c r="K9" s="231">
        <v>-7</v>
      </c>
      <c r="L9" s="55" t="s">
        <v>167</v>
      </c>
      <c r="N9" s="58"/>
      <c r="O9" s="59"/>
      <c r="P9" s="59"/>
    </row>
    <row r="10" spans="1:21" ht="17" customHeight="1" thickBot="1" x14ac:dyDescent="0.25">
      <c r="A10" s="418"/>
      <c r="B10" s="572"/>
      <c r="C10" s="476"/>
      <c r="D10" s="476"/>
      <c r="E10" s="477"/>
      <c r="F10" s="539"/>
      <c r="G10" s="540"/>
      <c r="H10" s="565" t="s">
        <v>232</v>
      </c>
      <c r="I10" s="566"/>
      <c r="J10" s="576"/>
      <c r="K10" s="231">
        <v>-5</v>
      </c>
      <c r="L10" s="56" t="s">
        <v>193</v>
      </c>
      <c r="N10" s="58"/>
      <c r="O10" s="59"/>
      <c r="P10" s="58"/>
    </row>
    <row r="11" spans="1:21" ht="17" customHeight="1" thickBot="1" x14ac:dyDescent="0.25">
      <c r="A11" s="418"/>
      <c r="B11" s="573"/>
      <c r="C11" s="574"/>
      <c r="D11" s="574"/>
      <c r="E11" s="575"/>
      <c r="F11" s="539"/>
      <c r="G11" s="540"/>
      <c r="H11" s="565" t="s">
        <v>237</v>
      </c>
      <c r="I11" s="566"/>
      <c r="J11" s="576"/>
      <c r="K11" s="231">
        <v>-9</v>
      </c>
      <c r="L11" s="56" t="s">
        <v>195</v>
      </c>
      <c r="N11" s="58"/>
      <c r="O11" s="59"/>
      <c r="P11" s="58"/>
    </row>
    <row r="12" spans="1:21" ht="17" thickBot="1" x14ac:dyDescent="0.25">
      <c r="A12" s="418"/>
      <c r="B12" s="585" t="s">
        <v>229</v>
      </c>
      <c r="C12" s="586"/>
      <c r="D12" s="586"/>
      <c r="E12" s="587"/>
      <c r="F12" s="539"/>
      <c r="G12" s="540"/>
      <c r="H12" s="565" t="s">
        <v>356</v>
      </c>
      <c r="I12" s="566"/>
      <c r="J12" s="576"/>
      <c r="K12" s="231">
        <v>-11</v>
      </c>
      <c r="L12" s="56" t="s">
        <v>197</v>
      </c>
      <c r="N12" s="58"/>
      <c r="O12" s="59"/>
      <c r="P12" s="58"/>
    </row>
    <row r="13" spans="1:21" ht="17" thickBot="1" x14ac:dyDescent="0.25">
      <c r="A13" s="419"/>
      <c r="B13" s="588"/>
      <c r="C13" s="589"/>
      <c r="D13" s="589"/>
      <c r="E13" s="590"/>
      <c r="F13" s="541"/>
      <c r="G13" s="615"/>
      <c r="H13" s="577" t="s">
        <v>222</v>
      </c>
      <c r="I13" s="578"/>
      <c r="J13" s="591"/>
      <c r="K13" s="230">
        <v>-7</v>
      </c>
      <c r="L13" s="57" t="s">
        <v>199</v>
      </c>
      <c r="N13" s="58"/>
      <c r="O13" s="59"/>
      <c r="P13" s="58"/>
    </row>
    <row r="14" spans="1:21" ht="17" customHeight="1" thickBot="1" x14ac:dyDescent="0.25">
      <c r="A14" s="417">
        <v>2</v>
      </c>
      <c r="B14" s="569" t="s">
        <v>383</v>
      </c>
      <c r="C14" s="570"/>
      <c r="D14" s="570"/>
      <c r="E14" s="571"/>
      <c r="F14" s="537">
        <f>SUM(K14:K18)</f>
        <v>-37</v>
      </c>
      <c r="G14" s="614"/>
      <c r="H14" s="582" t="s">
        <v>359</v>
      </c>
      <c r="I14" s="583"/>
      <c r="J14" s="584"/>
      <c r="K14" s="231">
        <v>-11</v>
      </c>
      <c r="L14" s="55" t="s">
        <v>167</v>
      </c>
      <c r="O14" s="53" t="s">
        <v>205</v>
      </c>
      <c r="P14" s="53">
        <v>15</v>
      </c>
    </row>
    <row r="15" spans="1:21" ht="17" customHeight="1" thickBot="1" x14ac:dyDescent="0.25">
      <c r="A15" s="418"/>
      <c r="B15" s="572"/>
      <c r="C15" s="476"/>
      <c r="D15" s="476"/>
      <c r="E15" s="477"/>
      <c r="F15" s="539"/>
      <c r="G15" s="540"/>
      <c r="H15" s="565" t="s">
        <v>232</v>
      </c>
      <c r="I15" s="566"/>
      <c r="J15" s="576"/>
      <c r="K15" s="231">
        <v>-5</v>
      </c>
      <c r="L15" s="56" t="s">
        <v>193</v>
      </c>
      <c r="O15" s="53" t="s">
        <v>207</v>
      </c>
      <c r="P15" s="53">
        <v>10</v>
      </c>
    </row>
    <row r="16" spans="1:21" ht="17" customHeight="1" thickBot="1" x14ac:dyDescent="0.25">
      <c r="A16" s="418"/>
      <c r="B16" s="573"/>
      <c r="C16" s="574"/>
      <c r="D16" s="574"/>
      <c r="E16" s="575"/>
      <c r="F16" s="539"/>
      <c r="G16" s="540"/>
      <c r="H16" s="565" t="s">
        <v>237</v>
      </c>
      <c r="I16" s="566"/>
      <c r="J16" s="576"/>
      <c r="K16" s="231">
        <v>-9</v>
      </c>
      <c r="L16" s="56" t="s">
        <v>195</v>
      </c>
      <c r="O16" s="53" t="s">
        <v>208</v>
      </c>
      <c r="P16" s="53">
        <v>6</v>
      </c>
    </row>
    <row r="17" spans="1:16" ht="17" thickBot="1" x14ac:dyDescent="0.25">
      <c r="A17" s="418"/>
      <c r="B17" s="585" t="s">
        <v>232</v>
      </c>
      <c r="C17" s="586"/>
      <c r="D17" s="586"/>
      <c r="E17" s="587"/>
      <c r="F17" s="539"/>
      <c r="G17" s="540"/>
      <c r="H17" s="565" t="s">
        <v>583</v>
      </c>
      <c r="I17" s="566"/>
      <c r="J17" s="576"/>
      <c r="K17" s="231">
        <v>-5</v>
      </c>
      <c r="L17" s="56" t="s">
        <v>197</v>
      </c>
      <c r="O17" s="53" t="s">
        <v>209</v>
      </c>
      <c r="P17" s="53">
        <v>32</v>
      </c>
    </row>
    <row r="18" spans="1:16" ht="17" thickBot="1" x14ac:dyDescent="0.25">
      <c r="A18" s="419"/>
      <c r="B18" s="588"/>
      <c r="C18" s="589"/>
      <c r="D18" s="589"/>
      <c r="E18" s="590"/>
      <c r="F18" s="541"/>
      <c r="G18" s="615"/>
      <c r="H18" s="577" t="s">
        <v>222</v>
      </c>
      <c r="I18" s="578"/>
      <c r="J18" s="591"/>
      <c r="K18" s="230">
        <v>-7</v>
      </c>
      <c r="L18" s="57" t="s">
        <v>199</v>
      </c>
      <c r="N18" s="58"/>
      <c r="O18" s="53" t="s">
        <v>211</v>
      </c>
      <c r="P18" s="53">
        <v>10</v>
      </c>
    </row>
    <row r="19" spans="1:16" ht="17" customHeight="1" thickBot="1" x14ac:dyDescent="0.25">
      <c r="A19" s="417">
        <v>3</v>
      </c>
      <c r="B19" s="569" t="s">
        <v>592</v>
      </c>
      <c r="C19" s="570"/>
      <c r="D19" s="570"/>
      <c r="E19" s="571"/>
      <c r="F19" s="537">
        <f>SUM(K19:K23)</f>
        <v>-37</v>
      </c>
      <c r="G19" s="614"/>
      <c r="H19" s="582" t="s">
        <v>359</v>
      </c>
      <c r="I19" s="583"/>
      <c r="J19" s="584"/>
      <c r="K19" s="231">
        <v>-11</v>
      </c>
      <c r="L19" s="55" t="s">
        <v>167</v>
      </c>
      <c r="N19" s="58"/>
      <c r="O19" s="53" t="s">
        <v>213</v>
      </c>
      <c r="P19" s="53">
        <v>21</v>
      </c>
    </row>
    <row r="20" spans="1:16" ht="17" customHeight="1" thickBot="1" x14ac:dyDescent="0.25">
      <c r="A20" s="418"/>
      <c r="B20" s="572"/>
      <c r="C20" s="476"/>
      <c r="D20" s="476"/>
      <c r="E20" s="477"/>
      <c r="F20" s="539"/>
      <c r="G20" s="540"/>
      <c r="H20" s="565" t="s">
        <v>232</v>
      </c>
      <c r="I20" s="566"/>
      <c r="J20" s="576"/>
      <c r="K20" s="231">
        <v>-5</v>
      </c>
      <c r="L20" s="56" t="s">
        <v>193</v>
      </c>
      <c r="N20" s="58"/>
      <c r="O20" s="53" t="s">
        <v>214</v>
      </c>
      <c r="P20" s="53">
        <v>19</v>
      </c>
    </row>
    <row r="21" spans="1:16" ht="17" customHeight="1" thickBot="1" x14ac:dyDescent="0.25">
      <c r="A21" s="418"/>
      <c r="B21" s="573"/>
      <c r="C21" s="574"/>
      <c r="D21" s="574"/>
      <c r="E21" s="575"/>
      <c r="F21" s="539"/>
      <c r="G21" s="540"/>
      <c r="H21" s="565" t="s">
        <v>237</v>
      </c>
      <c r="I21" s="566"/>
      <c r="J21" s="576"/>
      <c r="K21" s="231">
        <v>-9</v>
      </c>
      <c r="L21" s="56" t="s">
        <v>195</v>
      </c>
      <c r="N21" s="58"/>
      <c r="O21" s="53" t="s">
        <v>210</v>
      </c>
      <c r="P21" s="53">
        <v>21</v>
      </c>
    </row>
    <row r="22" spans="1:16" ht="17" thickBot="1" x14ac:dyDescent="0.25">
      <c r="A22" s="418"/>
      <c r="B22" s="585" t="s">
        <v>226</v>
      </c>
      <c r="C22" s="586"/>
      <c r="D22" s="586"/>
      <c r="E22" s="587"/>
      <c r="F22" s="539"/>
      <c r="G22" s="540"/>
      <c r="H22" s="565" t="s">
        <v>583</v>
      </c>
      <c r="I22" s="566"/>
      <c r="J22" s="576"/>
      <c r="K22" s="231">
        <v>-5</v>
      </c>
      <c r="L22" s="56" t="s">
        <v>197</v>
      </c>
      <c r="N22" s="58"/>
      <c r="O22" s="53" t="s">
        <v>215</v>
      </c>
      <c r="P22" s="53">
        <v>12</v>
      </c>
    </row>
    <row r="23" spans="1:16" ht="17" thickBot="1" x14ac:dyDescent="0.25">
      <c r="A23" s="419"/>
      <c r="B23" s="588"/>
      <c r="C23" s="589"/>
      <c r="D23" s="589"/>
      <c r="E23" s="590"/>
      <c r="F23" s="541"/>
      <c r="G23" s="615"/>
      <c r="H23" s="577" t="s">
        <v>222</v>
      </c>
      <c r="I23" s="578"/>
      <c r="J23" s="591"/>
      <c r="K23" s="230">
        <v>-7</v>
      </c>
      <c r="L23" s="57" t="s">
        <v>199</v>
      </c>
      <c r="N23" s="58"/>
      <c r="O23" s="53" t="s">
        <v>198</v>
      </c>
      <c r="P23" s="53">
        <v>2</v>
      </c>
    </row>
    <row r="24" spans="1:16" ht="17" customHeight="1" thickBot="1" x14ac:dyDescent="0.25">
      <c r="A24" s="417">
        <v>4</v>
      </c>
      <c r="B24" s="546" t="s">
        <v>246</v>
      </c>
      <c r="C24" s="547"/>
      <c r="D24" s="547"/>
      <c r="E24" s="548"/>
      <c r="F24" s="537">
        <f>SUM(K24:K28)</f>
        <v>-36</v>
      </c>
      <c r="G24" s="614"/>
      <c r="H24" s="553" t="s">
        <v>476</v>
      </c>
      <c r="I24" s="554"/>
      <c r="J24" s="437"/>
      <c r="K24" s="54">
        <v>-11</v>
      </c>
      <c r="L24" s="55" t="s">
        <v>167</v>
      </c>
      <c r="N24" s="58"/>
      <c r="O24" s="53" t="s">
        <v>218</v>
      </c>
      <c r="P24" s="53">
        <v>10</v>
      </c>
    </row>
    <row r="25" spans="1:16" ht="17" customHeight="1" thickBot="1" x14ac:dyDescent="0.25">
      <c r="A25" s="418"/>
      <c r="B25" s="549"/>
      <c r="C25" s="424"/>
      <c r="D25" s="424"/>
      <c r="E25" s="425"/>
      <c r="F25" s="539"/>
      <c r="G25" s="540"/>
      <c r="H25" s="555" t="s">
        <v>461</v>
      </c>
      <c r="I25" s="556"/>
      <c r="J25" s="498"/>
      <c r="K25" s="54">
        <v>-4</v>
      </c>
      <c r="L25" s="56" t="s">
        <v>193</v>
      </c>
      <c r="N25" s="58"/>
      <c r="O25" s="53" t="s">
        <v>219</v>
      </c>
      <c r="P25" s="53">
        <v>9</v>
      </c>
    </row>
    <row r="26" spans="1:16" ht="17" customHeight="1" thickBot="1" x14ac:dyDescent="0.25">
      <c r="A26" s="418"/>
      <c r="B26" s="550"/>
      <c r="C26" s="551"/>
      <c r="D26" s="551"/>
      <c r="E26" s="552"/>
      <c r="F26" s="539"/>
      <c r="G26" s="540"/>
      <c r="H26" s="555" t="s">
        <v>237</v>
      </c>
      <c r="I26" s="556"/>
      <c r="J26" s="498"/>
      <c r="K26" s="54">
        <v>-9</v>
      </c>
      <c r="L26" s="56" t="s">
        <v>195</v>
      </c>
      <c r="N26" s="58"/>
      <c r="O26" s="53" t="s">
        <v>191</v>
      </c>
      <c r="P26" s="53">
        <v>1</v>
      </c>
    </row>
    <row r="27" spans="1:16" ht="17" thickBot="1" x14ac:dyDescent="0.25">
      <c r="A27" s="418"/>
      <c r="B27" s="608" t="s">
        <v>461</v>
      </c>
      <c r="C27" s="609"/>
      <c r="D27" s="609"/>
      <c r="E27" s="610"/>
      <c r="F27" s="539"/>
      <c r="G27" s="540"/>
      <c r="H27" s="555" t="s">
        <v>462</v>
      </c>
      <c r="I27" s="556"/>
      <c r="J27" s="498"/>
      <c r="K27" s="54">
        <v>-5</v>
      </c>
      <c r="L27" s="56" t="s">
        <v>197</v>
      </c>
      <c r="N27" s="58"/>
      <c r="O27" s="53" t="s">
        <v>221</v>
      </c>
      <c r="P27" s="53">
        <v>9</v>
      </c>
    </row>
    <row r="28" spans="1:16" ht="17" thickBot="1" x14ac:dyDescent="0.25">
      <c r="A28" s="419"/>
      <c r="B28" s="611"/>
      <c r="C28" s="612"/>
      <c r="D28" s="612"/>
      <c r="E28" s="613"/>
      <c r="F28" s="541"/>
      <c r="G28" s="615"/>
      <c r="H28" s="563" t="s">
        <v>222</v>
      </c>
      <c r="I28" s="564"/>
      <c r="J28" s="504"/>
      <c r="K28" s="54">
        <v>-7</v>
      </c>
      <c r="L28" s="57" t="s">
        <v>199</v>
      </c>
      <c r="N28" s="58"/>
      <c r="O28" s="53" t="s">
        <v>223</v>
      </c>
      <c r="P28" s="53">
        <v>5</v>
      </c>
    </row>
    <row r="29" spans="1:16" ht="17" customHeight="1" thickBot="1" x14ac:dyDescent="0.25">
      <c r="A29" s="417">
        <v>5</v>
      </c>
      <c r="B29" s="546" t="s">
        <v>385</v>
      </c>
      <c r="C29" s="547"/>
      <c r="D29" s="547"/>
      <c r="E29" s="548"/>
      <c r="F29" s="537">
        <f>SUM(K29:K33)</f>
        <v>-31</v>
      </c>
      <c r="G29" s="614"/>
      <c r="H29" s="553" t="s">
        <v>359</v>
      </c>
      <c r="I29" s="554"/>
      <c r="J29" s="437"/>
      <c r="K29" s="54">
        <v>-11</v>
      </c>
      <c r="L29" s="55" t="s">
        <v>167</v>
      </c>
      <c r="O29" s="53" t="s">
        <v>206</v>
      </c>
      <c r="P29" s="53">
        <v>52</v>
      </c>
    </row>
    <row r="30" spans="1:16" ht="17" customHeight="1" thickBot="1" x14ac:dyDescent="0.25">
      <c r="A30" s="418"/>
      <c r="B30" s="549"/>
      <c r="C30" s="424"/>
      <c r="D30" s="424"/>
      <c r="E30" s="425"/>
      <c r="F30" s="539"/>
      <c r="G30" s="540"/>
      <c r="H30" s="555" t="s">
        <v>232</v>
      </c>
      <c r="I30" s="556"/>
      <c r="J30" s="498"/>
      <c r="K30" s="54">
        <v>-5</v>
      </c>
      <c r="L30" s="56" t="s">
        <v>193</v>
      </c>
      <c r="O30" s="53" t="s">
        <v>224</v>
      </c>
      <c r="P30" s="53">
        <v>13</v>
      </c>
    </row>
    <row r="31" spans="1:16" ht="17" customHeight="1" thickBot="1" x14ac:dyDescent="0.25">
      <c r="A31" s="418"/>
      <c r="B31" s="550"/>
      <c r="C31" s="551"/>
      <c r="D31" s="551"/>
      <c r="E31" s="552"/>
      <c r="F31" s="539"/>
      <c r="G31" s="540"/>
      <c r="H31" s="555" t="s">
        <v>235</v>
      </c>
      <c r="I31" s="556"/>
      <c r="J31" s="498"/>
      <c r="K31" s="54">
        <v>-3</v>
      </c>
      <c r="L31" s="56" t="s">
        <v>195</v>
      </c>
      <c r="O31" s="53" t="s">
        <v>225</v>
      </c>
      <c r="P31" s="53">
        <v>1</v>
      </c>
    </row>
    <row r="32" spans="1:16" ht="17" thickBot="1" x14ac:dyDescent="0.25">
      <c r="A32" s="418"/>
      <c r="B32" s="557" t="s">
        <v>386</v>
      </c>
      <c r="C32" s="558"/>
      <c r="D32" s="558"/>
      <c r="E32" s="559"/>
      <c r="F32" s="539"/>
      <c r="G32" s="540"/>
      <c r="H32" s="599" t="s">
        <v>462</v>
      </c>
      <c r="I32" s="600"/>
      <c r="J32" s="601"/>
      <c r="K32" s="54">
        <v>-5</v>
      </c>
      <c r="L32" s="56" t="s">
        <v>197</v>
      </c>
      <c r="O32" s="53" t="s">
        <v>194</v>
      </c>
      <c r="P32" s="53">
        <v>-1</v>
      </c>
    </row>
    <row r="33" spans="1:16" ht="17" thickBot="1" x14ac:dyDescent="0.25">
      <c r="A33" s="419"/>
      <c r="B33" s="560"/>
      <c r="C33" s="561"/>
      <c r="D33" s="561"/>
      <c r="E33" s="562"/>
      <c r="F33" s="541"/>
      <c r="G33" s="615"/>
      <c r="H33" s="563" t="s">
        <v>222</v>
      </c>
      <c r="I33" s="564"/>
      <c r="J33" s="504"/>
      <c r="K33" s="54">
        <v>-7</v>
      </c>
      <c r="L33" s="57" t="s">
        <v>199</v>
      </c>
      <c r="N33" s="58"/>
      <c r="O33" s="53" t="s">
        <v>226</v>
      </c>
      <c r="P33" s="53">
        <v>3</v>
      </c>
    </row>
    <row r="34" spans="1:16" ht="17" customHeight="1" thickBot="1" x14ac:dyDescent="0.25">
      <c r="A34" s="417">
        <v>6</v>
      </c>
      <c r="B34" s="569" t="s">
        <v>467</v>
      </c>
      <c r="C34" s="570"/>
      <c r="D34" s="570"/>
      <c r="E34" s="571"/>
      <c r="F34" s="537">
        <f>SUM(K34:K38)</f>
        <v>-31</v>
      </c>
      <c r="G34" s="614"/>
      <c r="H34" s="582" t="s">
        <v>359</v>
      </c>
      <c r="I34" s="583"/>
      <c r="J34" s="584"/>
      <c r="K34" s="231">
        <v>-11</v>
      </c>
      <c r="L34" s="55" t="s">
        <v>167</v>
      </c>
      <c r="N34" s="58"/>
      <c r="O34" s="53" t="s">
        <v>228</v>
      </c>
      <c r="P34" s="53">
        <v>2</v>
      </c>
    </row>
    <row r="35" spans="1:16" ht="17" customHeight="1" thickBot="1" x14ac:dyDescent="0.25">
      <c r="A35" s="418"/>
      <c r="B35" s="572"/>
      <c r="C35" s="476"/>
      <c r="D35" s="476"/>
      <c r="E35" s="477"/>
      <c r="F35" s="539"/>
      <c r="G35" s="540"/>
      <c r="H35" s="565" t="s">
        <v>232</v>
      </c>
      <c r="I35" s="566"/>
      <c r="J35" s="576"/>
      <c r="K35" s="231">
        <v>-5</v>
      </c>
      <c r="L35" s="56" t="s">
        <v>193</v>
      </c>
      <c r="N35" s="58"/>
      <c r="O35" s="53" t="s">
        <v>230</v>
      </c>
      <c r="P35" s="53">
        <v>11</v>
      </c>
    </row>
    <row r="36" spans="1:16" ht="17" customHeight="1" thickBot="1" x14ac:dyDescent="0.25">
      <c r="A36" s="418"/>
      <c r="B36" s="573"/>
      <c r="C36" s="574"/>
      <c r="D36" s="574"/>
      <c r="E36" s="575"/>
      <c r="F36" s="539"/>
      <c r="G36" s="540"/>
      <c r="H36" s="565" t="s">
        <v>235</v>
      </c>
      <c r="I36" s="566"/>
      <c r="J36" s="576"/>
      <c r="K36" s="231">
        <v>-3</v>
      </c>
      <c r="L36" s="56" t="s">
        <v>195</v>
      </c>
      <c r="N36" s="58"/>
      <c r="O36" s="53" t="s">
        <v>231</v>
      </c>
      <c r="P36" s="53">
        <v>2</v>
      </c>
    </row>
    <row r="37" spans="1:16" ht="17" thickBot="1" x14ac:dyDescent="0.25">
      <c r="A37" s="418"/>
      <c r="B37" s="585" t="s">
        <v>241</v>
      </c>
      <c r="C37" s="586"/>
      <c r="D37" s="586"/>
      <c r="E37" s="587"/>
      <c r="F37" s="539"/>
      <c r="G37" s="540"/>
      <c r="H37" s="565" t="s">
        <v>462</v>
      </c>
      <c r="I37" s="566"/>
      <c r="J37" s="576"/>
      <c r="K37" s="231">
        <v>-5</v>
      </c>
      <c r="L37" s="56" t="s">
        <v>197</v>
      </c>
      <c r="N37" s="58"/>
      <c r="O37" s="53" t="s">
        <v>227</v>
      </c>
      <c r="P37" s="53">
        <v>4</v>
      </c>
    </row>
    <row r="38" spans="1:16" ht="17" thickBot="1" x14ac:dyDescent="0.25">
      <c r="A38" s="419"/>
      <c r="B38" s="588"/>
      <c r="C38" s="589"/>
      <c r="D38" s="589"/>
      <c r="E38" s="590"/>
      <c r="F38" s="541"/>
      <c r="G38" s="615"/>
      <c r="H38" s="577" t="s">
        <v>222</v>
      </c>
      <c r="I38" s="578"/>
      <c r="J38" s="591"/>
      <c r="K38" s="230">
        <v>-7</v>
      </c>
      <c r="L38" s="57" t="s">
        <v>199</v>
      </c>
      <c r="N38" s="58"/>
      <c r="O38" s="53" t="s">
        <v>232</v>
      </c>
      <c r="P38" s="53">
        <v>5</v>
      </c>
    </row>
    <row r="39" spans="1:16" ht="17" customHeight="1" thickBot="1" x14ac:dyDescent="0.25">
      <c r="A39" s="417">
        <v>7</v>
      </c>
      <c r="B39" s="569" t="s">
        <v>587</v>
      </c>
      <c r="C39" s="570"/>
      <c r="D39" s="570"/>
      <c r="E39" s="571"/>
      <c r="F39" s="537">
        <f>SUM(K39:K43)</f>
        <v>-30</v>
      </c>
      <c r="G39" s="614"/>
      <c r="H39" s="582" t="s">
        <v>220</v>
      </c>
      <c r="I39" s="583"/>
      <c r="J39" s="584"/>
      <c r="K39" s="235">
        <v>-9</v>
      </c>
      <c r="L39" s="55" t="s">
        <v>167</v>
      </c>
      <c r="N39" s="58"/>
      <c r="O39" s="53" t="s">
        <v>233</v>
      </c>
      <c r="P39" s="53">
        <v>16</v>
      </c>
    </row>
    <row r="40" spans="1:16" ht="17" customHeight="1" thickBot="1" x14ac:dyDescent="0.25">
      <c r="A40" s="418"/>
      <c r="B40" s="572"/>
      <c r="C40" s="476"/>
      <c r="D40" s="476"/>
      <c r="E40" s="477"/>
      <c r="F40" s="539"/>
      <c r="G40" s="540"/>
      <c r="H40" s="565" t="s">
        <v>232</v>
      </c>
      <c r="I40" s="566"/>
      <c r="J40" s="576"/>
      <c r="K40" s="235">
        <v>-5</v>
      </c>
      <c r="L40" s="56" t="s">
        <v>193</v>
      </c>
      <c r="N40" s="58"/>
      <c r="O40" s="53" t="s">
        <v>234</v>
      </c>
      <c r="P40" s="53">
        <v>16</v>
      </c>
    </row>
    <row r="41" spans="1:16" ht="17" customHeight="1" thickBot="1" x14ac:dyDescent="0.25">
      <c r="A41" s="418"/>
      <c r="B41" s="573"/>
      <c r="C41" s="574"/>
      <c r="D41" s="574"/>
      <c r="E41" s="575"/>
      <c r="F41" s="539"/>
      <c r="G41" s="540"/>
      <c r="H41" s="565" t="s">
        <v>235</v>
      </c>
      <c r="I41" s="566"/>
      <c r="J41" s="576"/>
      <c r="K41" s="235">
        <v>-3</v>
      </c>
      <c r="L41" s="56" t="s">
        <v>195</v>
      </c>
      <c r="N41" s="58"/>
      <c r="O41" s="53" t="s">
        <v>236</v>
      </c>
      <c r="P41" s="53">
        <v>12</v>
      </c>
    </row>
    <row r="42" spans="1:16" ht="17" thickBot="1" x14ac:dyDescent="0.25">
      <c r="A42" s="418"/>
      <c r="B42" s="585" t="s">
        <v>191</v>
      </c>
      <c r="C42" s="586"/>
      <c r="D42" s="586"/>
      <c r="E42" s="587"/>
      <c r="F42" s="539"/>
      <c r="G42" s="540"/>
      <c r="H42" s="565" t="s">
        <v>206</v>
      </c>
      <c r="I42" s="566"/>
      <c r="J42" s="576"/>
      <c r="K42" s="235">
        <v>-6</v>
      </c>
      <c r="L42" s="56" t="s">
        <v>197</v>
      </c>
      <c r="N42" s="58"/>
      <c r="O42" s="53" t="s">
        <v>237</v>
      </c>
      <c r="P42" s="53">
        <v>10</v>
      </c>
    </row>
    <row r="43" spans="1:16" ht="17" thickBot="1" x14ac:dyDescent="0.25">
      <c r="A43" s="419"/>
      <c r="B43" s="588"/>
      <c r="C43" s="589"/>
      <c r="D43" s="589"/>
      <c r="E43" s="590"/>
      <c r="F43" s="541"/>
      <c r="G43" s="615"/>
      <c r="H43" s="577" t="s">
        <v>222</v>
      </c>
      <c r="I43" s="578"/>
      <c r="J43" s="591"/>
      <c r="K43" s="234">
        <v>-7</v>
      </c>
      <c r="L43" s="57" t="s">
        <v>199</v>
      </c>
      <c r="N43" s="58"/>
      <c r="O43" s="53" t="s">
        <v>238</v>
      </c>
      <c r="P43" s="53">
        <v>14</v>
      </c>
    </row>
    <row r="44" spans="1:16" ht="17" customHeight="1" thickBot="1" x14ac:dyDescent="0.25">
      <c r="A44" s="417">
        <v>8</v>
      </c>
      <c r="B44" s="569" t="s">
        <v>375</v>
      </c>
      <c r="C44" s="570"/>
      <c r="D44" s="570"/>
      <c r="E44" s="571"/>
      <c r="F44" s="537">
        <f>SUM(K44:K48)</f>
        <v>-29</v>
      </c>
      <c r="G44" s="614"/>
      <c r="H44" s="582" t="s">
        <v>196</v>
      </c>
      <c r="I44" s="583"/>
      <c r="J44" s="584"/>
      <c r="K44" s="231">
        <v>-7</v>
      </c>
      <c r="L44" s="55" t="s">
        <v>167</v>
      </c>
      <c r="O44" s="53" t="s">
        <v>217</v>
      </c>
      <c r="P44" s="53">
        <v>9</v>
      </c>
    </row>
    <row r="45" spans="1:16" ht="17" customHeight="1" thickBot="1" x14ac:dyDescent="0.25">
      <c r="A45" s="418"/>
      <c r="B45" s="572"/>
      <c r="C45" s="476"/>
      <c r="D45" s="476"/>
      <c r="E45" s="477"/>
      <c r="F45" s="539"/>
      <c r="G45" s="540"/>
      <c r="H45" s="565" t="s">
        <v>236</v>
      </c>
      <c r="I45" s="566"/>
      <c r="J45" s="576"/>
      <c r="K45" s="231">
        <v>-1</v>
      </c>
      <c r="L45" s="56" t="s">
        <v>193</v>
      </c>
      <c r="O45" s="53" t="s">
        <v>239</v>
      </c>
      <c r="P45" s="53">
        <v>30</v>
      </c>
    </row>
    <row r="46" spans="1:16" ht="17" customHeight="1" thickBot="1" x14ac:dyDescent="0.25">
      <c r="A46" s="418"/>
      <c r="B46" s="573"/>
      <c r="C46" s="574"/>
      <c r="D46" s="574"/>
      <c r="E46" s="575"/>
      <c r="F46" s="539"/>
      <c r="G46" s="540"/>
      <c r="H46" s="565" t="s">
        <v>237</v>
      </c>
      <c r="I46" s="566"/>
      <c r="J46" s="576"/>
      <c r="K46" s="231">
        <v>-9</v>
      </c>
      <c r="L46" s="56" t="s">
        <v>195</v>
      </c>
      <c r="O46" s="53" t="s">
        <v>192</v>
      </c>
      <c r="P46" s="53">
        <v>8</v>
      </c>
    </row>
    <row r="47" spans="1:16" ht="17" thickBot="1" x14ac:dyDescent="0.25">
      <c r="A47" s="418"/>
      <c r="B47" s="585" t="s">
        <v>531</v>
      </c>
      <c r="C47" s="586"/>
      <c r="D47" s="586"/>
      <c r="E47" s="587"/>
      <c r="F47" s="539"/>
      <c r="G47" s="540"/>
      <c r="H47" s="565" t="s">
        <v>583</v>
      </c>
      <c r="I47" s="566"/>
      <c r="J47" s="576"/>
      <c r="K47" s="231">
        <v>-5</v>
      </c>
      <c r="L47" s="56" t="s">
        <v>197</v>
      </c>
      <c r="O47" s="53" t="s">
        <v>240</v>
      </c>
      <c r="P47" s="53">
        <v>5</v>
      </c>
    </row>
    <row r="48" spans="1:16" ht="17" thickBot="1" x14ac:dyDescent="0.25">
      <c r="A48" s="419"/>
      <c r="B48" s="588"/>
      <c r="C48" s="589"/>
      <c r="D48" s="589"/>
      <c r="E48" s="590"/>
      <c r="F48" s="541"/>
      <c r="G48" s="615"/>
      <c r="H48" s="577" t="s">
        <v>222</v>
      </c>
      <c r="I48" s="578"/>
      <c r="J48" s="591"/>
      <c r="K48" s="230">
        <v>-7</v>
      </c>
      <c r="L48" s="57" t="s">
        <v>199</v>
      </c>
      <c r="N48" s="58"/>
      <c r="O48" s="53" t="s">
        <v>241</v>
      </c>
      <c r="P48" s="53">
        <v>7</v>
      </c>
    </row>
    <row r="49" spans="1:16" ht="16" customHeight="1" thickBot="1" x14ac:dyDescent="0.25">
      <c r="A49" s="417">
        <v>9</v>
      </c>
      <c r="B49" s="569" t="s">
        <v>589</v>
      </c>
      <c r="C49" s="570"/>
      <c r="D49" s="570"/>
      <c r="E49" s="571"/>
      <c r="F49" s="537">
        <f>SUM(K49:K53)</f>
        <v>-29</v>
      </c>
      <c r="G49" s="614"/>
      <c r="H49" s="582" t="s">
        <v>196</v>
      </c>
      <c r="I49" s="583"/>
      <c r="J49" s="584"/>
      <c r="K49" s="231">
        <v>-7</v>
      </c>
      <c r="L49" s="55" t="s">
        <v>167</v>
      </c>
      <c r="N49" s="58"/>
      <c r="O49" s="53" t="s">
        <v>229</v>
      </c>
      <c r="P49" s="53">
        <v>12</v>
      </c>
    </row>
    <row r="50" spans="1:16" ht="16" customHeight="1" thickBot="1" x14ac:dyDescent="0.25">
      <c r="A50" s="418"/>
      <c r="B50" s="572"/>
      <c r="C50" s="476"/>
      <c r="D50" s="476"/>
      <c r="E50" s="477"/>
      <c r="F50" s="539"/>
      <c r="G50" s="540"/>
      <c r="H50" s="565" t="s">
        <v>236</v>
      </c>
      <c r="I50" s="566"/>
      <c r="J50" s="576"/>
      <c r="K50" s="231">
        <v>-1</v>
      </c>
      <c r="L50" s="56" t="s">
        <v>193</v>
      </c>
      <c r="N50" s="58"/>
      <c r="O50" s="53" t="s">
        <v>216</v>
      </c>
      <c r="P50" s="53">
        <v>12</v>
      </c>
    </row>
    <row r="51" spans="1:16" ht="16" customHeight="1" thickBot="1" x14ac:dyDescent="0.25">
      <c r="A51" s="418"/>
      <c r="B51" s="573"/>
      <c r="C51" s="574"/>
      <c r="D51" s="574"/>
      <c r="E51" s="575"/>
      <c r="F51" s="539"/>
      <c r="G51" s="540"/>
      <c r="H51" s="565" t="s">
        <v>237</v>
      </c>
      <c r="I51" s="566"/>
      <c r="J51" s="576"/>
      <c r="K51" s="231">
        <v>-9</v>
      </c>
      <c r="L51" s="56" t="s">
        <v>195</v>
      </c>
      <c r="N51" s="58"/>
      <c r="O51" s="53" t="s">
        <v>242</v>
      </c>
      <c r="P51" s="53">
        <v>12</v>
      </c>
    </row>
    <row r="52" spans="1:16" ht="17" thickBot="1" x14ac:dyDescent="0.25">
      <c r="A52" s="418"/>
      <c r="B52" s="585" t="s">
        <v>404</v>
      </c>
      <c r="C52" s="586"/>
      <c r="D52" s="586"/>
      <c r="E52" s="587"/>
      <c r="F52" s="539"/>
      <c r="G52" s="540"/>
      <c r="H52" s="565" t="s">
        <v>583</v>
      </c>
      <c r="I52" s="566"/>
      <c r="J52" s="576"/>
      <c r="K52" s="231">
        <v>-5</v>
      </c>
      <c r="L52" s="56" t="s">
        <v>197</v>
      </c>
      <c r="N52" s="58"/>
      <c r="O52" s="53" t="s">
        <v>235</v>
      </c>
      <c r="P52" s="53">
        <v>6</v>
      </c>
    </row>
    <row r="53" spans="1:16" ht="17" thickBot="1" x14ac:dyDescent="0.25">
      <c r="A53" s="419"/>
      <c r="B53" s="588"/>
      <c r="C53" s="589"/>
      <c r="D53" s="589"/>
      <c r="E53" s="590"/>
      <c r="F53" s="541"/>
      <c r="G53" s="615"/>
      <c r="H53" s="577" t="s">
        <v>222</v>
      </c>
      <c r="I53" s="578"/>
      <c r="J53" s="591"/>
      <c r="K53" s="230">
        <v>-7</v>
      </c>
      <c r="L53" s="57" t="s">
        <v>199</v>
      </c>
      <c r="N53" s="58"/>
      <c r="O53" s="53" t="s">
        <v>196</v>
      </c>
      <c r="P53" s="53">
        <v>4</v>
      </c>
    </row>
    <row r="54" spans="1:16" ht="17" customHeight="1" thickBot="1" x14ac:dyDescent="0.25">
      <c r="A54" s="417">
        <v>10</v>
      </c>
      <c r="B54" s="569" t="s">
        <v>398</v>
      </c>
      <c r="C54" s="570"/>
      <c r="D54" s="570"/>
      <c r="E54" s="571"/>
      <c r="F54" s="537">
        <f>SUM(K54:K58)</f>
        <v>-29</v>
      </c>
      <c r="G54" s="614"/>
      <c r="H54" s="582" t="s">
        <v>196</v>
      </c>
      <c r="I54" s="583"/>
      <c r="J54" s="584"/>
      <c r="K54" s="231">
        <v>-7</v>
      </c>
      <c r="L54" s="55" t="s">
        <v>167</v>
      </c>
    </row>
    <row r="55" spans="1:16" ht="17" customHeight="1" thickBot="1" x14ac:dyDescent="0.25">
      <c r="A55" s="418"/>
      <c r="B55" s="572"/>
      <c r="C55" s="476"/>
      <c r="D55" s="476"/>
      <c r="E55" s="477"/>
      <c r="F55" s="539"/>
      <c r="G55" s="540"/>
      <c r="H55" s="565" t="s">
        <v>247</v>
      </c>
      <c r="I55" s="566"/>
      <c r="J55" s="576"/>
      <c r="K55" s="231">
        <v>-9</v>
      </c>
      <c r="L55" s="56" t="s">
        <v>193</v>
      </c>
    </row>
    <row r="56" spans="1:16" ht="17" customHeight="1" thickBot="1" x14ac:dyDescent="0.25">
      <c r="A56" s="418"/>
      <c r="B56" s="573"/>
      <c r="C56" s="574"/>
      <c r="D56" s="574"/>
      <c r="E56" s="575"/>
      <c r="F56" s="539"/>
      <c r="G56" s="540"/>
      <c r="H56" s="565" t="s">
        <v>241</v>
      </c>
      <c r="I56" s="566"/>
      <c r="J56" s="576"/>
      <c r="K56" s="231">
        <v>-1</v>
      </c>
      <c r="L56" s="56" t="s">
        <v>195</v>
      </c>
    </row>
    <row r="57" spans="1:16" ht="17" thickBot="1" x14ac:dyDescent="0.25">
      <c r="A57" s="418"/>
      <c r="B57" s="585" t="s">
        <v>230</v>
      </c>
      <c r="C57" s="586"/>
      <c r="D57" s="586"/>
      <c r="E57" s="587"/>
      <c r="F57" s="539"/>
      <c r="G57" s="540"/>
      <c r="H57" s="565" t="s">
        <v>462</v>
      </c>
      <c r="I57" s="566"/>
      <c r="J57" s="576"/>
      <c r="K57" s="231">
        <v>-5</v>
      </c>
      <c r="L57" s="56" t="s">
        <v>197</v>
      </c>
    </row>
    <row r="58" spans="1:16" ht="17" thickBot="1" x14ac:dyDescent="0.25">
      <c r="A58" s="419"/>
      <c r="B58" s="588"/>
      <c r="C58" s="589"/>
      <c r="D58" s="589"/>
      <c r="E58" s="590"/>
      <c r="F58" s="541"/>
      <c r="G58" s="615"/>
      <c r="H58" s="577" t="s">
        <v>222</v>
      </c>
      <c r="I58" s="578"/>
      <c r="J58" s="591"/>
      <c r="K58" s="230">
        <v>-7</v>
      </c>
      <c r="L58" s="57" t="s">
        <v>199</v>
      </c>
    </row>
    <row r="59" spans="1:16" ht="17" customHeight="1" thickBot="1" x14ac:dyDescent="0.25">
      <c r="A59" s="417">
        <v>11</v>
      </c>
      <c r="B59" s="569" t="s">
        <v>399</v>
      </c>
      <c r="C59" s="570"/>
      <c r="D59" s="570"/>
      <c r="E59" s="571"/>
      <c r="F59" s="537">
        <f>SUM(K59:K63)</f>
        <v>-28</v>
      </c>
      <c r="G59" s="614"/>
      <c r="H59" s="582" t="s">
        <v>217</v>
      </c>
      <c r="I59" s="583"/>
      <c r="J59" s="584"/>
      <c r="K59" s="231">
        <v>-7</v>
      </c>
      <c r="L59" s="55" t="s">
        <v>167</v>
      </c>
      <c r="N59" s="58"/>
      <c r="O59" s="58"/>
      <c r="P59" s="58"/>
    </row>
    <row r="60" spans="1:16" ht="17" customHeight="1" thickBot="1" x14ac:dyDescent="0.25">
      <c r="A60" s="418"/>
      <c r="B60" s="572"/>
      <c r="C60" s="476"/>
      <c r="D60" s="476"/>
      <c r="E60" s="477"/>
      <c r="F60" s="539"/>
      <c r="G60" s="540"/>
      <c r="H60" s="565" t="s">
        <v>232</v>
      </c>
      <c r="I60" s="566"/>
      <c r="J60" s="576"/>
      <c r="K60" s="231">
        <v>-5</v>
      </c>
      <c r="L60" s="56" t="s">
        <v>193</v>
      </c>
      <c r="N60" s="58"/>
      <c r="O60" s="58"/>
      <c r="P60" s="58"/>
    </row>
    <row r="61" spans="1:16" ht="17" customHeight="1" thickBot="1" x14ac:dyDescent="0.25">
      <c r="A61" s="418"/>
      <c r="B61" s="573"/>
      <c r="C61" s="574"/>
      <c r="D61" s="574"/>
      <c r="E61" s="575"/>
      <c r="F61" s="539"/>
      <c r="G61" s="540"/>
      <c r="H61" s="565" t="s">
        <v>235</v>
      </c>
      <c r="I61" s="566"/>
      <c r="J61" s="576"/>
      <c r="K61" s="231">
        <v>-3</v>
      </c>
      <c r="L61" s="56" t="s">
        <v>195</v>
      </c>
      <c r="N61" s="58"/>
      <c r="O61" s="59"/>
      <c r="P61" s="59"/>
    </row>
    <row r="62" spans="1:16" ht="17" thickBot="1" x14ac:dyDescent="0.25">
      <c r="A62" s="418"/>
      <c r="B62" s="585" t="s">
        <v>217</v>
      </c>
      <c r="C62" s="586"/>
      <c r="D62" s="586"/>
      <c r="E62" s="587"/>
      <c r="F62" s="539"/>
      <c r="G62" s="540"/>
      <c r="H62" s="565" t="s">
        <v>206</v>
      </c>
      <c r="I62" s="566"/>
      <c r="J62" s="576"/>
      <c r="K62" s="231">
        <v>-6</v>
      </c>
      <c r="L62" s="56" t="s">
        <v>197</v>
      </c>
      <c r="N62" s="58"/>
      <c r="O62" s="59"/>
      <c r="P62" s="59"/>
    </row>
    <row r="63" spans="1:16" ht="17" thickBot="1" x14ac:dyDescent="0.25">
      <c r="A63" s="419"/>
      <c r="B63" s="588"/>
      <c r="C63" s="589"/>
      <c r="D63" s="589"/>
      <c r="E63" s="590"/>
      <c r="F63" s="541"/>
      <c r="G63" s="615"/>
      <c r="H63" s="577" t="s">
        <v>222</v>
      </c>
      <c r="I63" s="578"/>
      <c r="J63" s="591"/>
      <c r="K63" s="230">
        <v>-7</v>
      </c>
      <c r="L63" s="57" t="s">
        <v>199</v>
      </c>
      <c r="N63" s="58"/>
      <c r="O63" s="59"/>
      <c r="P63" s="59"/>
    </row>
    <row r="64" spans="1:16" ht="17" customHeight="1" thickBot="1" x14ac:dyDescent="0.25">
      <c r="A64" s="417">
        <v>12</v>
      </c>
      <c r="B64" s="569" t="s">
        <v>377</v>
      </c>
      <c r="C64" s="570"/>
      <c r="D64" s="570"/>
      <c r="E64" s="571"/>
      <c r="F64" s="537">
        <f>SUM(K64:K68)</f>
        <v>-28</v>
      </c>
      <c r="G64" s="614"/>
      <c r="H64" s="582" t="s">
        <v>217</v>
      </c>
      <c r="I64" s="583"/>
      <c r="J64" s="584"/>
      <c r="K64" s="231">
        <v>-7</v>
      </c>
      <c r="L64" s="55" t="s">
        <v>167</v>
      </c>
    </row>
    <row r="65" spans="1:16" ht="17" customHeight="1" thickBot="1" x14ac:dyDescent="0.25">
      <c r="A65" s="418"/>
      <c r="B65" s="572"/>
      <c r="C65" s="476"/>
      <c r="D65" s="476"/>
      <c r="E65" s="477"/>
      <c r="F65" s="539"/>
      <c r="G65" s="540"/>
      <c r="H65" s="565" t="s">
        <v>232</v>
      </c>
      <c r="I65" s="566"/>
      <c r="J65" s="576"/>
      <c r="K65" s="231">
        <v>-5</v>
      </c>
      <c r="L65" s="56" t="s">
        <v>193</v>
      </c>
    </row>
    <row r="66" spans="1:16" ht="17" customHeight="1" thickBot="1" x14ac:dyDescent="0.25">
      <c r="A66" s="418"/>
      <c r="B66" s="573"/>
      <c r="C66" s="574"/>
      <c r="D66" s="574"/>
      <c r="E66" s="575"/>
      <c r="F66" s="539"/>
      <c r="G66" s="540"/>
      <c r="H66" s="565" t="s">
        <v>235</v>
      </c>
      <c r="I66" s="566"/>
      <c r="J66" s="576"/>
      <c r="K66" s="231">
        <v>-3</v>
      </c>
      <c r="L66" s="56" t="s">
        <v>195</v>
      </c>
    </row>
    <row r="67" spans="1:16" ht="17" thickBot="1" x14ac:dyDescent="0.25">
      <c r="A67" s="418"/>
      <c r="B67" s="585" t="s">
        <v>378</v>
      </c>
      <c r="C67" s="586"/>
      <c r="D67" s="586"/>
      <c r="E67" s="587"/>
      <c r="F67" s="539"/>
      <c r="G67" s="540"/>
      <c r="H67" s="565" t="s">
        <v>206</v>
      </c>
      <c r="I67" s="566"/>
      <c r="J67" s="576"/>
      <c r="K67" s="231">
        <v>-6</v>
      </c>
      <c r="L67" s="56" t="s">
        <v>197</v>
      </c>
    </row>
    <row r="68" spans="1:16" ht="17" thickBot="1" x14ac:dyDescent="0.25">
      <c r="A68" s="419"/>
      <c r="B68" s="588"/>
      <c r="C68" s="589"/>
      <c r="D68" s="589"/>
      <c r="E68" s="590"/>
      <c r="F68" s="541"/>
      <c r="G68" s="615"/>
      <c r="H68" s="577" t="s">
        <v>222</v>
      </c>
      <c r="I68" s="578"/>
      <c r="J68" s="591"/>
      <c r="K68" s="230">
        <v>-7</v>
      </c>
      <c r="L68" s="57" t="s">
        <v>199</v>
      </c>
      <c r="N68" s="58"/>
      <c r="O68" s="58"/>
      <c r="P68" s="58"/>
    </row>
    <row r="69" spans="1:16" ht="17" customHeight="1" thickBot="1" x14ac:dyDescent="0.25">
      <c r="A69" s="417">
        <v>13</v>
      </c>
      <c r="B69" s="569" t="s">
        <v>590</v>
      </c>
      <c r="C69" s="570"/>
      <c r="D69" s="570"/>
      <c r="E69" s="571"/>
      <c r="F69" s="537">
        <f>SUM(K69:K73)</f>
        <v>-26</v>
      </c>
      <c r="G69" s="614"/>
      <c r="H69" s="582" t="s">
        <v>228</v>
      </c>
      <c r="I69" s="583"/>
      <c r="J69" s="584"/>
      <c r="K69" s="231">
        <v>-6</v>
      </c>
      <c r="L69" s="55" t="s">
        <v>167</v>
      </c>
      <c r="N69" s="58"/>
      <c r="O69" s="59"/>
      <c r="P69" s="59"/>
    </row>
    <row r="70" spans="1:16" ht="17" customHeight="1" thickBot="1" x14ac:dyDescent="0.25">
      <c r="A70" s="418"/>
      <c r="B70" s="572"/>
      <c r="C70" s="476"/>
      <c r="D70" s="476"/>
      <c r="E70" s="477"/>
      <c r="F70" s="539"/>
      <c r="G70" s="540"/>
      <c r="H70" s="565" t="s">
        <v>232</v>
      </c>
      <c r="I70" s="566"/>
      <c r="J70" s="576"/>
      <c r="K70" s="231">
        <v>-5</v>
      </c>
      <c r="L70" s="56" t="s">
        <v>193</v>
      </c>
      <c r="N70" s="58"/>
      <c r="O70" s="59"/>
      <c r="P70" s="58"/>
    </row>
    <row r="71" spans="1:16" ht="17" customHeight="1" thickBot="1" x14ac:dyDescent="0.25">
      <c r="A71" s="418"/>
      <c r="B71" s="573"/>
      <c r="C71" s="574"/>
      <c r="D71" s="574"/>
      <c r="E71" s="575"/>
      <c r="F71" s="539"/>
      <c r="G71" s="540"/>
      <c r="H71" s="565" t="s">
        <v>237</v>
      </c>
      <c r="I71" s="566"/>
      <c r="J71" s="576"/>
      <c r="K71" s="231">
        <v>-9</v>
      </c>
      <c r="L71" s="56" t="s">
        <v>195</v>
      </c>
      <c r="N71" s="58"/>
      <c r="O71" s="59"/>
      <c r="P71" s="58"/>
    </row>
    <row r="72" spans="1:16" ht="17" thickBot="1" x14ac:dyDescent="0.25">
      <c r="A72" s="418"/>
      <c r="B72" s="641" t="s">
        <v>227</v>
      </c>
      <c r="C72" s="586"/>
      <c r="D72" s="586"/>
      <c r="E72" s="587"/>
      <c r="F72" s="539"/>
      <c r="G72" s="540"/>
      <c r="H72" s="565" t="s">
        <v>356</v>
      </c>
      <c r="I72" s="566"/>
      <c r="J72" s="576"/>
      <c r="K72" s="231">
        <v>-11</v>
      </c>
      <c r="L72" s="56" t="s">
        <v>197</v>
      </c>
      <c r="N72" s="58"/>
      <c r="O72" s="59"/>
      <c r="P72" s="58"/>
    </row>
    <row r="73" spans="1:16" ht="17" thickBot="1" x14ac:dyDescent="0.25">
      <c r="A73" s="419"/>
      <c r="B73" s="588"/>
      <c r="C73" s="589"/>
      <c r="D73" s="589"/>
      <c r="E73" s="590"/>
      <c r="F73" s="541"/>
      <c r="G73" s="615"/>
      <c r="H73" s="577" t="s">
        <v>216</v>
      </c>
      <c r="I73" s="578"/>
      <c r="J73" s="591"/>
      <c r="K73" s="230">
        <v>5</v>
      </c>
      <c r="L73" s="57" t="s">
        <v>199</v>
      </c>
      <c r="N73" s="58"/>
      <c r="O73" s="59"/>
      <c r="P73" s="58"/>
    </row>
    <row r="74" spans="1:16" ht="17" customHeight="1" thickBot="1" x14ac:dyDescent="0.25">
      <c r="A74" s="417">
        <v>14</v>
      </c>
      <c r="B74" s="569" t="s">
        <v>480</v>
      </c>
      <c r="C74" s="570"/>
      <c r="D74" s="570"/>
      <c r="E74" s="571"/>
      <c r="F74" s="537">
        <f>SUM(K74:K78)</f>
        <v>-23</v>
      </c>
      <c r="G74" s="614"/>
      <c r="H74" s="582" t="s">
        <v>194</v>
      </c>
      <c r="I74" s="583"/>
      <c r="J74" s="584"/>
      <c r="K74" s="231">
        <v>0</v>
      </c>
      <c r="L74" s="55" t="s">
        <v>167</v>
      </c>
    </row>
    <row r="75" spans="1:16" ht="17" customHeight="1" thickBot="1" x14ac:dyDescent="0.25">
      <c r="A75" s="418"/>
      <c r="B75" s="572"/>
      <c r="C75" s="476"/>
      <c r="D75" s="476"/>
      <c r="E75" s="477"/>
      <c r="F75" s="539"/>
      <c r="G75" s="540"/>
      <c r="H75" s="565" t="s">
        <v>433</v>
      </c>
      <c r="I75" s="566"/>
      <c r="J75" s="576"/>
      <c r="K75" s="231">
        <v>-2</v>
      </c>
      <c r="L75" s="56" t="s">
        <v>193</v>
      </c>
    </row>
    <row r="76" spans="1:16" ht="17" customHeight="1" thickBot="1" x14ac:dyDescent="0.25">
      <c r="A76" s="418"/>
      <c r="B76" s="573"/>
      <c r="C76" s="574"/>
      <c r="D76" s="574"/>
      <c r="E76" s="575"/>
      <c r="F76" s="539"/>
      <c r="G76" s="540"/>
      <c r="H76" s="565" t="s">
        <v>237</v>
      </c>
      <c r="I76" s="566"/>
      <c r="J76" s="576"/>
      <c r="K76" s="231">
        <v>-9</v>
      </c>
      <c r="L76" s="56" t="s">
        <v>195</v>
      </c>
    </row>
    <row r="77" spans="1:16" ht="17" thickBot="1" x14ac:dyDescent="0.25">
      <c r="A77" s="418"/>
      <c r="B77" s="585" t="s">
        <v>433</v>
      </c>
      <c r="C77" s="586"/>
      <c r="D77" s="586"/>
      <c r="E77" s="587"/>
      <c r="F77" s="539"/>
      <c r="G77" s="540"/>
      <c r="H77" s="565" t="s">
        <v>583</v>
      </c>
      <c r="I77" s="566"/>
      <c r="J77" s="576"/>
      <c r="K77" s="231">
        <v>-5</v>
      </c>
      <c r="L77" s="56" t="s">
        <v>197</v>
      </c>
    </row>
    <row r="78" spans="1:16" ht="17" thickBot="1" x14ac:dyDescent="0.25">
      <c r="A78" s="419"/>
      <c r="B78" s="588"/>
      <c r="C78" s="589"/>
      <c r="D78" s="589"/>
      <c r="E78" s="590"/>
      <c r="F78" s="541"/>
      <c r="G78" s="615"/>
      <c r="H78" s="577" t="s">
        <v>222</v>
      </c>
      <c r="I78" s="578"/>
      <c r="J78" s="591"/>
      <c r="K78" s="230">
        <v>-7</v>
      </c>
      <c r="L78" s="57" t="s">
        <v>199</v>
      </c>
      <c r="N78" s="58"/>
      <c r="O78" s="58"/>
      <c r="P78" s="58"/>
    </row>
    <row r="79" spans="1:16" ht="17" customHeight="1" thickBot="1" x14ac:dyDescent="0.25">
      <c r="A79" s="417">
        <v>15</v>
      </c>
      <c r="B79" s="546" t="s">
        <v>402</v>
      </c>
      <c r="C79" s="547"/>
      <c r="D79" s="547"/>
      <c r="E79" s="548"/>
      <c r="F79" s="537">
        <f>SUM(K79:K83)</f>
        <v>-23</v>
      </c>
      <c r="G79" s="614"/>
      <c r="H79" s="602" t="s">
        <v>196</v>
      </c>
      <c r="I79" s="603"/>
      <c r="J79" s="453"/>
      <c r="K79" s="54">
        <v>-7</v>
      </c>
      <c r="L79" s="55" t="s">
        <v>167</v>
      </c>
      <c r="N79" s="58"/>
      <c r="O79" s="53" t="s">
        <v>243</v>
      </c>
      <c r="P79" s="53">
        <v>4</v>
      </c>
    </row>
    <row r="80" spans="1:16" ht="17" customHeight="1" thickBot="1" x14ac:dyDescent="0.25">
      <c r="A80" s="418"/>
      <c r="B80" s="549"/>
      <c r="C80" s="424"/>
      <c r="D80" s="424"/>
      <c r="E80" s="425"/>
      <c r="F80" s="539"/>
      <c r="G80" s="540"/>
      <c r="H80" s="555" t="s">
        <v>236</v>
      </c>
      <c r="I80" s="556"/>
      <c r="J80" s="498"/>
      <c r="K80" s="54">
        <v>-1</v>
      </c>
      <c r="L80" s="56" t="s">
        <v>193</v>
      </c>
      <c r="N80" s="58"/>
      <c r="O80" s="53" t="s">
        <v>244</v>
      </c>
      <c r="P80" s="53">
        <v>14</v>
      </c>
    </row>
    <row r="81" spans="1:16" ht="17" customHeight="1" thickBot="1" x14ac:dyDescent="0.25">
      <c r="A81" s="418"/>
      <c r="B81" s="550"/>
      <c r="C81" s="551"/>
      <c r="D81" s="551"/>
      <c r="E81" s="552"/>
      <c r="F81" s="539"/>
      <c r="G81" s="540"/>
      <c r="H81" s="555" t="s">
        <v>235</v>
      </c>
      <c r="I81" s="556"/>
      <c r="J81" s="498"/>
      <c r="K81" s="54">
        <v>-3</v>
      </c>
      <c r="L81" s="56" t="s">
        <v>195</v>
      </c>
      <c r="N81" s="58"/>
      <c r="O81" s="59"/>
      <c r="P81" s="58"/>
    </row>
    <row r="82" spans="1:16" ht="17" thickBot="1" x14ac:dyDescent="0.25">
      <c r="A82" s="418"/>
      <c r="B82" s="557" t="s">
        <v>234</v>
      </c>
      <c r="C82" s="558"/>
      <c r="D82" s="558"/>
      <c r="E82" s="559"/>
      <c r="F82" s="539"/>
      <c r="G82" s="540"/>
      <c r="H82" s="555" t="s">
        <v>462</v>
      </c>
      <c r="I82" s="556"/>
      <c r="J82" s="498"/>
      <c r="K82" s="54">
        <v>-5</v>
      </c>
      <c r="L82" s="56" t="s">
        <v>197</v>
      </c>
      <c r="N82" s="58"/>
      <c r="O82" s="59"/>
      <c r="P82" s="58"/>
    </row>
    <row r="83" spans="1:16" ht="17" thickBot="1" x14ac:dyDescent="0.25">
      <c r="A83" s="419"/>
      <c r="B83" s="560"/>
      <c r="C83" s="561"/>
      <c r="D83" s="561"/>
      <c r="E83" s="562"/>
      <c r="F83" s="541"/>
      <c r="G83" s="615"/>
      <c r="H83" s="563" t="s">
        <v>222</v>
      </c>
      <c r="I83" s="564"/>
      <c r="J83" s="504"/>
      <c r="K83" s="54">
        <v>-7</v>
      </c>
      <c r="L83" s="57" t="s">
        <v>199</v>
      </c>
      <c r="N83" s="58"/>
      <c r="O83" s="59"/>
      <c r="P83" s="58"/>
    </row>
    <row r="84" spans="1:16" ht="17" customHeight="1" thickBot="1" x14ac:dyDescent="0.25">
      <c r="A84" s="417">
        <v>16</v>
      </c>
      <c r="B84" s="569" t="s">
        <v>395</v>
      </c>
      <c r="C84" s="570"/>
      <c r="D84" s="570"/>
      <c r="E84" s="571"/>
      <c r="F84" s="537">
        <f>SUM(K84:K88)</f>
        <v>-22</v>
      </c>
      <c r="G84" s="614"/>
      <c r="H84" s="582" t="s">
        <v>227</v>
      </c>
      <c r="I84" s="583"/>
      <c r="J84" s="584"/>
      <c r="K84" s="231">
        <v>-7</v>
      </c>
      <c r="L84" s="55" t="s">
        <v>167</v>
      </c>
      <c r="N84" s="58"/>
      <c r="O84" s="59"/>
      <c r="P84" s="59"/>
    </row>
    <row r="85" spans="1:16" ht="17" customHeight="1" thickBot="1" x14ac:dyDescent="0.25">
      <c r="A85" s="418"/>
      <c r="B85" s="572"/>
      <c r="C85" s="476"/>
      <c r="D85" s="476"/>
      <c r="E85" s="477"/>
      <c r="F85" s="539"/>
      <c r="G85" s="540"/>
      <c r="H85" s="565" t="s">
        <v>433</v>
      </c>
      <c r="I85" s="566"/>
      <c r="J85" s="576"/>
      <c r="K85" s="231">
        <v>-2</v>
      </c>
      <c r="L85" s="56" t="s">
        <v>193</v>
      </c>
      <c r="N85" s="58"/>
      <c r="O85" s="59"/>
      <c r="P85" s="58"/>
    </row>
    <row r="86" spans="1:16" ht="17" customHeight="1" thickBot="1" x14ac:dyDescent="0.25">
      <c r="A86" s="418"/>
      <c r="B86" s="573"/>
      <c r="C86" s="574"/>
      <c r="D86" s="574"/>
      <c r="E86" s="575"/>
      <c r="F86" s="539"/>
      <c r="G86" s="540"/>
      <c r="H86" s="565" t="s">
        <v>235</v>
      </c>
      <c r="I86" s="566"/>
      <c r="J86" s="576"/>
      <c r="K86" s="231">
        <v>-3</v>
      </c>
      <c r="L86" s="56" t="s">
        <v>195</v>
      </c>
      <c r="N86" s="58"/>
      <c r="O86" s="59"/>
      <c r="P86" s="58"/>
    </row>
    <row r="87" spans="1:16" ht="17" thickBot="1" x14ac:dyDescent="0.25">
      <c r="A87" s="418"/>
      <c r="B87" s="585" t="s">
        <v>396</v>
      </c>
      <c r="C87" s="586"/>
      <c r="D87" s="586"/>
      <c r="E87" s="587"/>
      <c r="F87" s="539"/>
      <c r="G87" s="540"/>
      <c r="H87" s="565" t="s">
        <v>460</v>
      </c>
      <c r="I87" s="566"/>
      <c r="J87" s="576"/>
      <c r="K87" s="231">
        <v>-3</v>
      </c>
      <c r="L87" s="56" t="s">
        <v>197</v>
      </c>
      <c r="N87" s="58"/>
      <c r="O87" s="59"/>
      <c r="P87" s="58"/>
    </row>
    <row r="88" spans="1:16" ht="17" thickBot="1" x14ac:dyDescent="0.25">
      <c r="A88" s="419"/>
      <c r="B88" s="588"/>
      <c r="C88" s="589"/>
      <c r="D88" s="589"/>
      <c r="E88" s="590"/>
      <c r="F88" s="541"/>
      <c r="G88" s="615"/>
      <c r="H88" s="577" t="s">
        <v>222</v>
      </c>
      <c r="I88" s="578"/>
      <c r="J88" s="591"/>
      <c r="K88" s="230">
        <v>-7</v>
      </c>
      <c r="L88" s="57" t="s">
        <v>199</v>
      </c>
      <c r="N88" s="58"/>
      <c r="O88" s="59"/>
      <c r="P88" s="58"/>
    </row>
    <row r="89" spans="1:16" ht="17" customHeight="1" thickBot="1" x14ac:dyDescent="0.25">
      <c r="A89" s="417">
        <v>17</v>
      </c>
      <c r="B89" s="604" t="s">
        <v>376</v>
      </c>
      <c r="C89" s="605"/>
      <c r="D89" s="605"/>
      <c r="E89" s="606"/>
      <c r="F89" s="537">
        <f>SUM(K89:K93)</f>
        <v>-22</v>
      </c>
      <c r="G89" s="614"/>
      <c r="H89" s="582" t="s">
        <v>196</v>
      </c>
      <c r="I89" s="583"/>
      <c r="J89" s="584"/>
      <c r="K89" s="235">
        <v>-7</v>
      </c>
      <c r="L89" s="55" t="s">
        <v>167</v>
      </c>
      <c r="N89" s="58"/>
      <c r="O89" s="58"/>
      <c r="P89" s="58"/>
    </row>
    <row r="90" spans="1:16" ht="17" customHeight="1" thickBot="1" x14ac:dyDescent="0.25">
      <c r="A90" s="418"/>
      <c r="B90" s="607"/>
      <c r="C90" s="522"/>
      <c r="D90" s="522"/>
      <c r="E90" s="523"/>
      <c r="F90" s="539"/>
      <c r="G90" s="540"/>
      <c r="H90" s="565" t="s">
        <v>223</v>
      </c>
      <c r="I90" s="566"/>
      <c r="J90" s="576"/>
      <c r="K90" s="235">
        <v>0</v>
      </c>
      <c r="L90" s="56" t="s">
        <v>193</v>
      </c>
      <c r="N90" s="58"/>
      <c r="O90" s="58"/>
      <c r="P90" s="58"/>
    </row>
    <row r="91" spans="1:16" ht="17" customHeight="1" thickBot="1" x14ac:dyDescent="0.25">
      <c r="A91" s="418"/>
      <c r="B91" s="579"/>
      <c r="C91" s="580"/>
      <c r="D91" s="580"/>
      <c r="E91" s="581"/>
      <c r="F91" s="539"/>
      <c r="G91" s="540"/>
      <c r="H91" s="565" t="s">
        <v>235</v>
      </c>
      <c r="I91" s="566"/>
      <c r="J91" s="576"/>
      <c r="K91" s="235">
        <v>-3</v>
      </c>
      <c r="L91" s="56" t="s">
        <v>195</v>
      </c>
      <c r="N91" s="58"/>
      <c r="O91" s="59"/>
      <c r="P91" s="59"/>
    </row>
    <row r="92" spans="1:16" ht="17" thickBot="1" x14ac:dyDescent="0.25">
      <c r="A92" s="418"/>
      <c r="B92" s="585" t="s">
        <v>359</v>
      </c>
      <c r="C92" s="586"/>
      <c r="D92" s="586"/>
      <c r="E92" s="587"/>
      <c r="F92" s="539"/>
      <c r="G92" s="540"/>
      <c r="H92" s="565" t="s">
        <v>462</v>
      </c>
      <c r="I92" s="566"/>
      <c r="J92" s="576"/>
      <c r="K92" s="235">
        <v>-5</v>
      </c>
      <c r="L92" s="56" t="s">
        <v>197</v>
      </c>
      <c r="N92" s="58"/>
      <c r="O92" s="59"/>
      <c r="P92" s="59"/>
    </row>
    <row r="93" spans="1:16" ht="17" thickBot="1" x14ac:dyDescent="0.25">
      <c r="A93" s="419"/>
      <c r="B93" s="588"/>
      <c r="C93" s="589"/>
      <c r="D93" s="589"/>
      <c r="E93" s="590"/>
      <c r="F93" s="541"/>
      <c r="G93" s="615"/>
      <c r="H93" s="577" t="s">
        <v>222</v>
      </c>
      <c r="I93" s="578"/>
      <c r="J93" s="591"/>
      <c r="K93" s="234">
        <v>-7</v>
      </c>
      <c r="L93" s="57" t="s">
        <v>199</v>
      </c>
      <c r="N93" s="58"/>
      <c r="O93" s="59"/>
      <c r="P93" s="59"/>
    </row>
    <row r="94" spans="1:16" ht="17" customHeight="1" thickBot="1" x14ac:dyDescent="0.25">
      <c r="A94" s="417">
        <v>18</v>
      </c>
      <c r="B94" s="569" t="s">
        <v>420</v>
      </c>
      <c r="C94" s="570"/>
      <c r="D94" s="570"/>
      <c r="E94" s="571"/>
      <c r="F94" s="537">
        <f>SUM(K94:K98)</f>
        <v>-21</v>
      </c>
      <c r="G94" s="614"/>
      <c r="H94" s="582" t="s">
        <v>228</v>
      </c>
      <c r="I94" s="583"/>
      <c r="J94" s="584"/>
      <c r="K94" s="231">
        <v>-6</v>
      </c>
      <c r="L94" s="55" t="s">
        <v>167</v>
      </c>
    </row>
    <row r="95" spans="1:16" ht="17" customHeight="1" thickBot="1" x14ac:dyDescent="0.25">
      <c r="A95" s="418"/>
      <c r="B95" s="572"/>
      <c r="C95" s="476"/>
      <c r="D95" s="476"/>
      <c r="E95" s="477"/>
      <c r="F95" s="539"/>
      <c r="G95" s="540"/>
      <c r="H95" s="565" t="s">
        <v>232</v>
      </c>
      <c r="I95" s="566"/>
      <c r="J95" s="576"/>
      <c r="K95" s="231">
        <v>-5</v>
      </c>
      <c r="L95" s="56" t="s">
        <v>193</v>
      </c>
    </row>
    <row r="96" spans="1:16" ht="17" customHeight="1" thickBot="1" x14ac:dyDescent="0.25">
      <c r="A96" s="418"/>
      <c r="B96" s="573"/>
      <c r="C96" s="574"/>
      <c r="D96" s="574"/>
      <c r="E96" s="575"/>
      <c r="F96" s="539"/>
      <c r="G96" s="540"/>
      <c r="H96" s="565" t="s">
        <v>235</v>
      </c>
      <c r="I96" s="566"/>
      <c r="J96" s="576"/>
      <c r="K96" s="231">
        <v>-3</v>
      </c>
      <c r="L96" s="56" t="s">
        <v>195</v>
      </c>
    </row>
    <row r="97" spans="1:16" ht="17" thickBot="1" x14ac:dyDescent="0.25">
      <c r="A97" s="418"/>
      <c r="B97" s="585" t="s">
        <v>421</v>
      </c>
      <c r="C97" s="586"/>
      <c r="D97" s="586"/>
      <c r="E97" s="587"/>
      <c r="F97" s="539"/>
      <c r="G97" s="540"/>
      <c r="H97" s="565" t="s">
        <v>392</v>
      </c>
      <c r="I97" s="566"/>
      <c r="J97" s="576"/>
      <c r="K97" s="231">
        <v>0</v>
      </c>
      <c r="L97" s="56" t="s">
        <v>197</v>
      </c>
    </row>
    <row r="98" spans="1:16" ht="17" thickBot="1" x14ac:dyDescent="0.25">
      <c r="A98" s="419"/>
      <c r="B98" s="588"/>
      <c r="C98" s="589"/>
      <c r="D98" s="589"/>
      <c r="E98" s="590"/>
      <c r="F98" s="541"/>
      <c r="G98" s="615"/>
      <c r="H98" s="577" t="s">
        <v>222</v>
      </c>
      <c r="I98" s="578"/>
      <c r="J98" s="591"/>
      <c r="K98" s="230">
        <v>-7</v>
      </c>
      <c r="L98" s="57" t="s">
        <v>199</v>
      </c>
      <c r="N98" s="58"/>
      <c r="O98" s="58"/>
      <c r="P98" s="58"/>
    </row>
    <row r="99" spans="1:16" ht="17" customHeight="1" thickBot="1" x14ac:dyDescent="0.25">
      <c r="A99" s="417">
        <v>19</v>
      </c>
      <c r="B99" s="569" t="s">
        <v>362</v>
      </c>
      <c r="C99" s="570"/>
      <c r="D99" s="570"/>
      <c r="E99" s="571"/>
      <c r="F99" s="537">
        <f>SUM(K99:K103)</f>
        <v>-21</v>
      </c>
      <c r="G99" s="614"/>
      <c r="H99" s="582" t="s">
        <v>476</v>
      </c>
      <c r="I99" s="583"/>
      <c r="J99" s="584"/>
      <c r="K99" s="231">
        <v>-11</v>
      </c>
      <c r="L99" s="55" t="s">
        <v>167</v>
      </c>
      <c r="N99" s="58"/>
      <c r="O99" s="58"/>
      <c r="P99" s="58"/>
    </row>
    <row r="100" spans="1:16" ht="17" customHeight="1" thickBot="1" x14ac:dyDescent="0.25">
      <c r="A100" s="418"/>
      <c r="B100" s="572"/>
      <c r="C100" s="476"/>
      <c r="D100" s="476"/>
      <c r="E100" s="477"/>
      <c r="F100" s="539"/>
      <c r="G100" s="540"/>
      <c r="H100" s="565" t="s">
        <v>236</v>
      </c>
      <c r="I100" s="566"/>
      <c r="J100" s="576"/>
      <c r="K100" s="231">
        <v>-1</v>
      </c>
      <c r="L100" s="56" t="s">
        <v>193</v>
      </c>
      <c r="N100" s="58"/>
      <c r="O100" s="58"/>
      <c r="P100" s="58"/>
    </row>
    <row r="101" spans="1:16" ht="17" customHeight="1" thickBot="1" x14ac:dyDescent="0.25">
      <c r="A101" s="418"/>
      <c r="B101" s="573"/>
      <c r="C101" s="574"/>
      <c r="D101" s="574"/>
      <c r="E101" s="575"/>
      <c r="F101" s="539"/>
      <c r="G101" s="540"/>
      <c r="H101" s="565" t="s">
        <v>235</v>
      </c>
      <c r="I101" s="566"/>
      <c r="J101" s="576"/>
      <c r="K101" s="231">
        <v>-3</v>
      </c>
      <c r="L101" s="56" t="s">
        <v>195</v>
      </c>
      <c r="N101" s="58"/>
      <c r="O101" s="59"/>
      <c r="P101" s="59"/>
    </row>
    <row r="102" spans="1:16" ht="17" thickBot="1" x14ac:dyDescent="0.25">
      <c r="A102" s="418"/>
      <c r="B102" s="585" t="s">
        <v>236</v>
      </c>
      <c r="C102" s="586"/>
      <c r="D102" s="586"/>
      <c r="E102" s="587"/>
      <c r="F102" s="539"/>
      <c r="G102" s="540"/>
      <c r="H102" s="565" t="s">
        <v>541</v>
      </c>
      <c r="I102" s="566"/>
      <c r="J102" s="576"/>
      <c r="K102" s="231">
        <v>1</v>
      </c>
      <c r="L102" s="56" t="s">
        <v>197</v>
      </c>
      <c r="N102" s="58"/>
      <c r="O102" s="59"/>
      <c r="P102" s="59"/>
    </row>
    <row r="103" spans="1:16" ht="17" thickBot="1" x14ac:dyDescent="0.25">
      <c r="A103" s="419"/>
      <c r="B103" s="588"/>
      <c r="C103" s="589"/>
      <c r="D103" s="589"/>
      <c r="E103" s="590"/>
      <c r="F103" s="541"/>
      <c r="G103" s="615"/>
      <c r="H103" s="577" t="s">
        <v>222</v>
      </c>
      <c r="I103" s="578"/>
      <c r="J103" s="591"/>
      <c r="K103" s="230">
        <v>-7</v>
      </c>
      <c r="L103" s="57" t="s">
        <v>199</v>
      </c>
      <c r="N103" s="58"/>
      <c r="O103" s="59"/>
      <c r="P103" s="59"/>
    </row>
    <row r="104" spans="1:16" ht="17" customHeight="1" thickBot="1" x14ac:dyDescent="0.25">
      <c r="A104" s="417">
        <v>20</v>
      </c>
      <c r="B104" s="546" t="s">
        <v>422</v>
      </c>
      <c r="C104" s="547"/>
      <c r="D104" s="547"/>
      <c r="E104" s="548"/>
      <c r="F104" s="537">
        <f>SUM(K104:K108)</f>
        <v>-21</v>
      </c>
      <c r="G104" s="614"/>
      <c r="H104" s="553" t="s">
        <v>194</v>
      </c>
      <c r="I104" s="554"/>
      <c r="J104" s="437"/>
      <c r="K104" s="54">
        <v>0</v>
      </c>
      <c r="L104" s="55" t="s">
        <v>167</v>
      </c>
      <c r="N104" s="58"/>
      <c r="O104" s="58"/>
      <c r="P104" s="58"/>
    </row>
    <row r="105" spans="1:16" ht="17" customHeight="1" thickBot="1" x14ac:dyDescent="0.25">
      <c r="A105" s="418"/>
      <c r="B105" s="549"/>
      <c r="C105" s="424"/>
      <c r="D105" s="424"/>
      <c r="E105" s="425"/>
      <c r="F105" s="539"/>
      <c r="G105" s="540"/>
      <c r="H105" s="555" t="s">
        <v>232</v>
      </c>
      <c r="I105" s="556"/>
      <c r="J105" s="498"/>
      <c r="K105" s="54">
        <v>-5</v>
      </c>
      <c r="L105" s="56" t="s">
        <v>193</v>
      </c>
      <c r="N105" s="58"/>
      <c r="O105" s="58"/>
      <c r="P105" s="58"/>
    </row>
    <row r="106" spans="1:16" ht="17" customHeight="1" thickBot="1" x14ac:dyDescent="0.25">
      <c r="A106" s="418"/>
      <c r="B106" s="550"/>
      <c r="C106" s="551"/>
      <c r="D106" s="551"/>
      <c r="E106" s="552"/>
      <c r="F106" s="539"/>
      <c r="G106" s="540"/>
      <c r="H106" s="555" t="s">
        <v>229</v>
      </c>
      <c r="I106" s="556"/>
      <c r="J106" s="498"/>
      <c r="K106" s="54">
        <v>-4</v>
      </c>
      <c r="L106" s="56" t="s">
        <v>195</v>
      </c>
      <c r="N106" s="58"/>
      <c r="O106" s="59"/>
      <c r="P106" s="59"/>
    </row>
    <row r="107" spans="1:16" ht="17" thickBot="1" x14ac:dyDescent="0.25">
      <c r="A107" s="418"/>
      <c r="B107" s="557" t="s">
        <v>582</v>
      </c>
      <c r="C107" s="558"/>
      <c r="D107" s="558"/>
      <c r="E107" s="559"/>
      <c r="F107" s="539"/>
      <c r="G107" s="540"/>
      <c r="H107" s="555" t="s">
        <v>583</v>
      </c>
      <c r="I107" s="556"/>
      <c r="J107" s="498"/>
      <c r="K107" s="54">
        <v>-5</v>
      </c>
      <c r="L107" s="56" t="s">
        <v>197</v>
      </c>
      <c r="N107" s="58"/>
      <c r="O107" s="59"/>
      <c r="P107" s="59"/>
    </row>
    <row r="108" spans="1:16" ht="17" thickBot="1" x14ac:dyDescent="0.25">
      <c r="A108" s="419"/>
      <c r="B108" s="560"/>
      <c r="C108" s="561"/>
      <c r="D108" s="561"/>
      <c r="E108" s="562"/>
      <c r="F108" s="541"/>
      <c r="G108" s="615"/>
      <c r="H108" s="563" t="s">
        <v>222</v>
      </c>
      <c r="I108" s="564"/>
      <c r="J108" s="504"/>
      <c r="K108" s="54">
        <v>-7</v>
      </c>
      <c r="L108" s="57" t="s">
        <v>199</v>
      </c>
      <c r="N108" s="58"/>
      <c r="O108" s="59"/>
      <c r="P108" s="59"/>
    </row>
    <row r="109" spans="1:16" ht="17" customHeight="1" thickBot="1" x14ac:dyDescent="0.25">
      <c r="A109" s="417">
        <v>21</v>
      </c>
      <c r="B109" s="569" t="s">
        <v>410</v>
      </c>
      <c r="C109" s="570"/>
      <c r="D109" s="570"/>
      <c r="E109" s="571"/>
      <c r="F109" s="537">
        <f>SUM(K109:K113)</f>
        <v>-20</v>
      </c>
      <c r="G109" s="614"/>
      <c r="H109" s="582" t="s">
        <v>196</v>
      </c>
      <c r="I109" s="583"/>
      <c r="J109" s="584"/>
      <c r="K109" s="231">
        <v>-7</v>
      </c>
      <c r="L109" s="55" t="s">
        <v>167</v>
      </c>
    </row>
    <row r="110" spans="1:16" ht="17" customHeight="1" thickBot="1" x14ac:dyDescent="0.25">
      <c r="A110" s="418"/>
      <c r="B110" s="572"/>
      <c r="C110" s="476"/>
      <c r="D110" s="476"/>
      <c r="E110" s="477"/>
      <c r="F110" s="539"/>
      <c r="G110" s="540"/>
      <c r="H110" s="565" t="s">
        <v>223</v>
      </c>
      <c r="I110" s="566"/>
      <c r="J110" s="576"/>
      <c r="K110" s="231">
        <v>0</v>
      </c>
      <c r="L110" s="56" t="s">
        <v>193</v>
      </c>
    </row>
    <row r="111" spans="1:16" ht="17" customHeight="1" thickBot="1" x14ac:dyDescent="0.25">
      <c r="A111" s="418"/>
      <c r="B111" s="573"/>
      <c r="C111" s="574"/>
      <c r="D111" s="574"/>
      <c r="E111" s="575"/>
      <c r="F111" s="539"/>
      <c r="G111" s="540"/>
      <c r="H111" s="565" t="s">
        <v>241</v>
      </c>
      <c r="I111" s="566"/>
      <c r="J111" s="576"/>
      <c r="K111" s="231">
        <v>-1</v>
      </c>
      <c r="L111" s="56" t="s">
        <v>195</v>
      </c>
    </row>
    <row r="112" spans="1:16" ht="17" thickBot="1" x14ac:dyDescent="0.25">
      <c r="A112" s="418"/>
      <c r="B112" s="585" t="s">
        <v>196</v>
      </c>
      <c r="C112" s="586"/>
      <c r="D112" s="586"/>
      <c r="E112" s="587"/>
      <c r="F112" s="539"/>
      <c r="G112" s="540"/>
      <c r="H112" s="565" t="s">
        <v>583</v>
      </c>
      <c r="I112" s="566"/>
      <c r="J112" s="576"/>
      <c r="K112" s="231">
        <v>-5</v>
      </c>
      <c r="L112" s="56" t="s">
        <v>197</v>
      </c>
    </row>
    <row r="113" spans="1:16" ht="17" thickBot="1" x14ac:dyDescent="0.25">
      <c r="A113" s="419"/>
      <c r="B113" s="588"/>
      <c r="C113" s="589"/>
      <c r="D113" s="589"/>
      <c r="E113" s="590"/>
      <c r="F113" s="541"/>
      <c r="G113" s="615"/>
      <c r="H113" s="577" t="s">
        <v>222</v>
      </c>
      <c r="I113" s="578"/>
      <c r="J113" s="591"/>
      <c r="K113" s="230">
        <v>-7</v>
      </c>
      <c r="L113" s="57" t="s">
        <v>199</v>
      </c>
      <c r="N113" s="58"/>
      <c r="O113" s="58"/>
      <c r="P113" s="58"/>
    </row>
    <row r="114" spans="1:16" ht="17" customHeight="1" thickBot="1" x14ac:dyDescent="0.25">
      <c r="A114" s="417">
        <v>22</v>
      </c>
      <c r="B114" s="569" t="s">
        <v>368</v>
      </c>
      <c r="C114" s="570"/>
      <c r="D114" s="570"/>
      <c r="E114" s="571"/>
      <c r="F114" s="537">
        <f>SUM(K114:K118)</f>
        <v>-19</v>
      </c>
      <c r="G114" s="614"/>
      <c r="H114" s="582" t="s">
        <v>220</v>
      </c>
      <c r="I114" s="583"/>
      <c r="J114" s="584"/>
      <c r="K114" s="231">
        <v>-9</v>
      </c>
      <c r="L114" s="55" t="s">
        <v>167</v>
      </c>
      <c r="N114" s="58"/>
      <c r="O114" s="59"/>
      <c r="P114" s="59"/>
    </row>
    <row r="115" spans="1:16" ht="17" customHeight="1" thickBot="1" x14ac:dyDescent="0.25">
      <c r="A115" s="418"/>
      <c r="B115" s="572"/>
      <c r="C115" s="476"/>
      <c r="D115" s="476"/>
      <c r="E115" s="477"/>
      <c r="F115" s="539"/>
      <c r="G115" s="540"/>
      <c r="H115" s="565" t="s">
        <v>236</v>
      </c>
      <c r="I115" s="566"/>
      <c r="J115" s="576"/>
      <c r="K115" s="231">
        <v>-1</v>
      </c>
      <c r="L115" s="56" t="s">
        <v>193</v>
      </c>
      <c r="N115" s="58"/>
      <c r="O115" s="59"/>
      <c r="P115" s="58"/>
    </row>
    <row r="116" spans="1:16" ht="17" customHeight="1" thickBot="1" x14ac:dyDescent="0.25">
      <c r="A116" s="418"/>
      <c r="B116" s="573"/>
      <c r="C116" s="574"/>
      <c r="D116" s="574"/>
      <c r="E116" s="575"/>
      <c r="F116" s="539"/>
      <c r="G116" s="540"/>
      <c r="H116" s="565" t="s">
        <v>235</v>
      </c>
      <c r="I116" s="566"/>
      <c r="J116" s="576"/>
      <c r="K116" s="231">
        <v>-3</v>
      </c>
      <c r="L116" s="56" t="s">
        <v>195</v>
      </c>
      <c r="N116" s="58"/>
      <c r="O116" s="59"/>
      <c r="P116" s="58"/>
    </row>
    <row r="117" spans="1:16" ht="17" thickBot="1" x14ac:dyDescent="0.25">
      <c r="A117" s="418"/>
      <c r="B117" s="585" t="s">
        <v>219</v>
      </c>
      <c r="C117" s="586"/>
      <c r="D117" s="586"/>
      <c r="E117" s="587"/>
      <c r="F117" s="539"/>
      <c r="G117" s="540"/>
      <c r="H117" s="565" t="s">
        <v>541</v>
      </c>
      <c r="I117" s="566"/>
      <c r="J117" s="576"/>
      <c r="K117" s="231">
        <v>1</v>
      </c>
      <c r="L117" s="56" t="s">
        <v>197</v>
      </c>
      <c r="N117" s="58"/>
      <c r="O117" s="59"/>
      <c r="P117" s="58"/>
    </row>
    <row r="118" spans="1:16" ht="17" thickBot="1" x14ac:dyDescent="0.25">
      <c r="A118" s="419"/>
      <c r="B118" s="588"/>
      <c r="C118" s="589"/>
      <c r="D118" s="589"/>
      <c r="E118" s="590"/>
      <c r="F118" s="541"/>
      <c r="G118" s="615"/>
      <c r="H118" s="577" t="s">
        <v>222</v>
      </c>
      <c r="I118" s="578"/>
      <c r="J118" s="591"/>
      <c r="K118" s="230">
        <v>-7</v>
      </c>
      <c r="L118" s="57" t="s">
        <v>199</v>
      </c>
      <c r="N118" s="58"/>
      <c r="O118" s="59"/>
      <c r="P118" s="58"/>
    </row>
    <row r="119" spans="1:16" ht="17" customHeight="1" thickBot="1" x14ac:dyDescent="0.25">
      <c r="A119" s="417">
        <v>23</v>
      </c>
      <c r="B119" s="569" t="s">
        <v>373</v>
      </c>
      <c r="C119" s="570"/>
      <c r="D119" s="570"/>
      <c r="E119" s="571"/>
      <c r="F119" s="537">
        <f>SUM(K119:K123)</f>
        <v>-17</v>
      </c>
      <c r="G119" s="614"/>
      <c r="H119" s="582" t="s">
        <v>217</v>
      </c>
      <c r="I119" s="583"/>
      <c r="J119" s="584"/>
      <c r="K119" s="231">
        <v>-7</v>
      </c>
      <c r="L119" s="55" t="s">
        <v>167</v>
      </c>
    </row>
    <row r="120" spans="1:16" ht="17" customHeight="1" thickBot="1" x14ac:dyDescent="0.25">
      <c r="A120" s="418"/>
      <c r="B120" s="572"/>
      <c r="C120" s="476"/>
      <c r="D120" s="476"/>
      <c r="E120" s="477"/>
      <c r="F120" s="539"/>
      <c r="G120" s="540"/>
      <c r="H120" s="565" t="s">
        <v>243</v>
      </c>
      <c r="I120" s="566"/>
      <c r="J120" s="576"/>
      <c r="K120" s="231">
        <v>6</v>
      </c>
      <c r="L120" s="56" t="s">
        <v>193</v>
      </c>
    </row>
    <row r="121" spans="1:16" ht="17" customHeight="1" thickBot="1" x14ac:dyDescent="0.25">
      <c r="A121" s="418"/>
      <c r="B121" s="573"/>
      <c r="C121" s="574"/>
      <c r="D121" s="574"/>
      <c r="E121" s="575"/>
      <c r="F121" s="539"/>
      <c r="G121" s="540"/>
      <c r="H121" s="565" t="s">
        <v>235</v>
      </c>
      <c r="I121" s="566"/>
      <c r="J121" s="576"/>
      <c r="K121" s="231">
        <v>-3</v>
      </c>
      <c r="L121" s="56" t="s">
        <v>195</v>
      </c>
    </row>
    <row r="122" spans="1:16" ht="17" thickBot="1" x14ac:dyDescent="0.25">
      <c r="A122" s="418"/>
      <c r="B122" s="585" t="s">
        <v>586</v>
      </c>
      <c r="C122" s="586"/>
      <c r="D122" s="586"/>
      <c r="E122" s="587"/>
      <c r="F122" s="539"/>
      <c r="G122" s="540"/>
      <c r="H122" s="565" t="s">
        <v>206</v>
      </c>
      <c r="I122" s="566"/>
      <c r="J122" s="576"/>
      <c r="K122" s="231">
        <v>-6</v>
      </c>
      <c r="L122" s="56" t="s">
        <v>197</v>
      </c>
    </row>
    <row r="123" spans="1:16" ht="17" thickBot="1" x14ac:dyDescent="0.25">
      <c r="A123" s="419"/>
      <c r="B123" s="588"/>
      <c r="C123" s="589"/>
      <c r="D123" s="589"/>
      <c r="E123" s="590"/>
      <c r="F123" s="541"/>
      <c r="G123" s="615"/>
      <c r="H123" s="577" t="s">
        <v>222</v>
      </c>
      <c r="I123" s="578"/>
      <c r="J123" s="591"/>
      <c r="K123" s="230">
        <v>-7</v>
      </c>
      <c r="L123" s="57" t="s">
        <v>199</v>
      </c>
      <c r="N123" s="58"/>
      <c r="O123" s="58"/>
      <c r="P123" s="58"/>
    </row>
    <row r="124" spans="1:16" ht="17" customHeight="1" thickBot="1" x14ac:dyDescent="0.25">
      <c r="A124" s="417">
        <v>24</v>
      </c>
      <c r="B124" s="569" t="s">
        <v>585</v>
      </c>
      <c r="C124" s="570"/>
      <c r="D124" s="570"/>
      <c r="E124" s="571"/>
      <c r="F124" s="537">
        <f>SUM(K124:K128)</f>
        <v>-17</v>
      </c>
      <c r="G124" s="614"/>
      <c r="H124" s="582" t="s">
        <v>227</v>
      </c>
      <c r="I124" s="583"/>
      <c r="J124" s="584"/>
      <c r="K124" s="231">
        <v>-7</v>
      </c>
      <c r="L124" s="55" t="s">
        <v>167</v>
      </c>
    </row>
    <row r="125" spans="1:16" ht="17" customHeight="1" thickBot="1" x14ac:dyDescent="0.25">
      <c r="A125" s="418"/>
      <c r="B125" s="572"/>
      <c r="C125" s="476"/>
      <c r="D125" s="476"/>
      <c r="E125" s="477"/>
      <c r="F125" s="539"/>
      <c r="G125" s="540"/>
      <c r="H125" s="565" t="s">
        <v>223</v>
      </c>
      <c r="I125" s="566"/>
      <c r="J125" s="576"/>
      <c r="K125" s="231">
        <v>0</v>
      </c>
      <c r="L125" s="56" t="s">
        <v>193</v>
      </c>
    </row>
    <row r="126" spans="1:16" ht="17" customHeight="1" thickBot="1" x14ac:dyDescent="0.25">
      <c r="A126" s="418"/>
      <c r="B126" s="573"/>
      <c r="C126" s="574"/>
      <c r="D126" s="574"/>
      <c r="E126" s="575"/>
      <c r="F126" s="539"/>
      <c r="G126" s="540"/>
      <c r="H126" s="565" t="s">
        <v>229</v>
      </c>
      <c r="I126" s="566"/>
      <c r="J126" s="576"/>
      <c r="K126" s="231">
        <v>-4</v>
      </c>
      <c r="L126" s="56" t="s">
        <v>195</v>
      </c>
    </row>
    <row r="127" spans="1:16" ht="17" thickBot="1" x14ac:dyDescent="0.25">
      <c r="A127" s="418"/>
      <c r="B127" s="640" t="s">
        <v>247</v>
      </c>
      <c r="C127" s="586"/>
      <c r="D127" s="586"/>
      <c r="E127" s="587"/>
      <c r="F127" s="539"/>
      <c r="G127" s="540"/>
      <c r="H127" s="565" t="s">
        <v>541</v>
      </c>
      <c r="I127" s="566"/>
      <c r="J127" s="576"/>
      <c r="K127" s="231">
        <v>1</v>
      </c>
      <c r="L127" s="56" t="s">
        <v>197</v>
      </c>
    </row>
    <row r="128" spans="1:16" ht="17" thickBot="1" x14ac:dyDescent="0.25">
      <c r="A128" s="419"/>
      <c r="B128" s="588"/>
      <c r="C128" s="589"/>
      <c r="D128" s="589"/>
      <c r="E128" s="590"/>
      <c r="F128" s="541"/>
      <c r="G128" s="615"/>
      <c r="H128" s="577" t="s">
        <v>222</v>
      </c>
      <c r="I128" s="578"/>
      <c r="J128" s="591"/>
      <c r="K128" s="230">
        <v>-7</v>
      </c>
      <c r="L128" s="57" t="s">
        <v>199</v>
      </c>
      <c r="N128" s="58"/>
      <c r="O128" s="58"/>
      <c r="P128" s="58"/>
    </row>
    <row r="129" spans="1:16" ht="17" customHeight="1" thickBot="1" x14ac:dyDescent="0.25">
      <c r="A129" s="417">
        <v>25</v>
      </c>
      <c r="B129" s="569" t="s">
        <v>384</v>
      </c>
      <c r="C129" s="570"/>
      <c r="D129" s="570"/>
      <c r="E129" s="571"/>
      <c r="F129" s="537">
        <f>SUM(K129:K133)</f>
        <v>-16</v>
      </c>
      <c r="G129" s="614"/>
      <c r="H129" s="582" t="s">
        <v>196</v>
      </c>
      <c r="I129" s="583"/>
      <c r="J129" s="584"/>
      <c r="K129" s="235">
        <v>-7</v>
      </c>
      <c r="L129" s="55" t="s">
        <v>167</v>
      </c>
    </row>
    <row r="130" spans="1:16" ht="17" customHeight="1" thickBot="1" x14ac:dyDescent="0.25">
      <c r="A130" s="418"/>
      <c r="B130" s="572"/>
      <c r="C130" s="476"/>
      <c r="D130" s="476"/>
      <c r="E130" s="477"/>
      <c r="F130" s="539"/>
      <c r="G130" s="540"/>
      <c r="H130" s="565" t="s">
        <v>530</v>
      </c>
      <c r="I130" s="566"/>
      <c r="J130" s="576"/>
      <c r="K130" s="250">
        <v>10</v>
      </c>
      <c r="L130" s="56" t="s">
        <v>193</v>
      </c>
    </row>
    <row r="131" spans="1:16" ht="17" customHeight="1" thickBot="1" x14ac:dyDescent="0.25">
      <c r="A131" s="418"/>
      <c r="B131" s="573"/>
      <c r="C131" s="574"/>
      <c r="D131" s="574"/>
      <c r="E131" s="575"/>
      <c r="F131" s="539"/>
      <c r="G131" s="540"/>
      <c r="H131" s="565" t="s">
        <v>207</v>
      </c>
      <c r="I131" s="566"/>
      <c r="J131" s="576"/>
      <c r="K131" s="235">
        <v>-7</v>
      </c>
      <c r="L131" s="56" t="s">
        <v>195</v>
      </c>
    </row>
    <row r="132" spans="1:16" ht="17" thickBot="1" x14ac:dyDescent="0.25">
      <c r="A132" s="418"/>
      <c r="B132" s="585" t="s">
        <v>215</v>
      </c>
      <c r="C132" s="586"/>
      <c r="D132" s="586"/>
      <c r="E132" s="587"/>
      <c r="F132" s="539"/>
      <c r="G132" s="540"/>
      <c r="H132" s="565" t="s">
        <v>583</v>
      </c>
      <c r="I132" s="566"/>
      <c r="J132" s="576"/>
      <c r="K132" s="235">
        <v>-5</v>
      </c>
      <c r="L132" s="56" t="s">
        <v>197</v>
      </c>
    </row>
    <row r="133" spans="1:16" ht="17" thickBot="1" x14ac:dyDescent="0.25">
      <c r="A133" s="419"/>
      <c r="B133" s="588"/>
      <c r="C133" s="589"/>
      <c r="D133" s="589"/>
      <c r="E133" s="590"/>
      <c r="F133" s="541"/>
      <c r="G133" s="615"/>
      <c r="H133" s="577" t="s">
        <v>222</v>
      </c>
      <c r="I133" s="578"/>
      <c r="J133" s="591"/>
      <c r="K133" s="234">
        <v>-7</v>
      </c>
      <c r="L133" s="57" t="s">
        <v>199</v>
      </c>
      <c r="N133" s="58"/>
      <c r="O133" s="58"/>
      <c r="P133" s="58"/>
    </row>
    <row r="134" spans="1:16" ht="17" customHeight="1" thickBot="1" x14ac:dyDescent="0.25">
      <c r="A134" s="417">
        <v>26</v>
      </c>
      <c r="B134" s="569" t="s">
        <v>416</v>
      </c>
      <c r="C134" s="570"/>
      <c r="D134" s="570"/>
      <c r="E134" s="571"/>
      <c r="F134" s="537">
        <f>SUM(K134:K138)</f>
        <v>-16</v>
      </c>
      <c r="G134" s="614"/>
      <c r="H134" s="582" t="s">
        <v>228</v>
      </c>
      <c r="I134" s="583"/>
      <c r="J134" s="584"/>
      <c r="K134" s="231">
        <v>-6</v>
      </c>
      <c r="L134" s="55" t="s">
        <v>167</v>
      </c>
      <c r="N134" s="58"/>
      <c r="O134" s="59"/>
      <c r="P134" s="59"/>
    </row>
    <row r="135" spans="1:16" ht="17" customHeight="1" thickBot="1" x14ac:dyDescent="0.25">
      <c r="A135" s="418"/>
      <c r="B135" s="572"/>
      <c r="C135" s="476"/>
      <c r="D135" s="476"/>
      <c r="E135" s="477"/>
      <c r="F135" s="539"/>
      <c r="G135" s="540"/>
      <c r="H135" s="565" t="s">
        <v>243</v>
      </c>
      <c r="I135" s="566"/>
      <c r="J135" s="576"/>
      <c r="K135" s="231">
        <v>6</v>
      </c>
      <c r="L135" s="56" t="s">
        <v>193</v>
      </c>
      <c r="N135" s="58"/>
      <c r="O135" s="59"/>
      <c r="P135" s="58"/>
    </row>
    <row r="136" spans="1:16" ht="17" customHeight="1" thickBot="1" x14ac:dyDescent="0.25">
      <c r="A136" s="418"/>
      <c r="B136" s="573"/>
      <c r="C136" s="574"/>
      <c r="D136" s="574"/>
      <c r="E136" s="575"/>
      <c r="F136" s="539"/>
      <c r="G136" s="540"/>
      <c r="H136" s="565" t="s">
        <v>237</v>
      </c>
      <c r="I136" s="566"/>
      <c r="J136" s="576"/>
      <c r="K136" s="231">
        <v>-9</v>
      </c>
      <c r="L136" s="56" t="s">
        <v>195</v>
      </c>
      <c r="N136" s="58"/>
      <c r="O136" s="59"/>
      <c r="P136" s="58"/>
    </row>
    <row r="137" spans="1:16" ht="17" thickBot="1" x14ac:dyDescent="0.25">
      <c r="A137" s="418"/>
      <c r="B137" s="585" t="s">
        <v>243</v>
      </c>
      <c r="C137" s="586"/>
      <c r="D137" s="586"/>
      <c r="E137" s="587"/>
      <c r="F137" s="539"/>
      <c r="G137" s="540"/>
      <c r="H137" s="565" t="s">
        <v>392</v>
      </c>
      <c r="I137" s="566"/>
      <c r="J137" s="576"/>
      <c r="K137" s="231">
        <v>0</v>
      </c>
      <c r="L137" s="56" t="s">
        <v>197</v>
      </c>
      <c r="N137" s="58"/>
      <c r="O137" s="59"/>
      <c r="P137" s="58"/>
    </row>
    <row r="138" spans="1:16" ht="17" thickBot="1" x14ac:dyDescent="0.25">
      <c r="A138" s="419"/>
      <c r="B138" s="588"/>
      <c r="C138" s="589"/>
      <c r="D138" s="589"/>
      <c r="E138" s="590"/>
      <c r="F138" s="541"/>
      <c r="G138" s="615"/>
      <c r="H138" s="577" t="s">
        <v>222</v>
      </c>
      <c r="I138" s="578"/>
      <c r="J138" s="591"/>
      <c r="K138" s="230">
        <v>-7</v>
      </c>
      <c r="L138" s="57" t="s">
        <v>199</v>
      </c>
      <c r="N138" s="58"/>
      <c r="O138" s="59"/>
      <c r="P138" s="58"/>
    </row>
    <row r="139" spans="1:16" ht="17" customHeight="1" thickBot="1" x14ac:dyDescent="0.25">
      <c r="A139" s="417">
        <v>27</v>
      </c>
      <c r="B139" s="569" t="s">
        <v>594</v>
      </c>
      <c r="C139" s="570"/>
      <c r="D139" s="570"/>
      <c r="E139" s="571"/>
      <c r="F139" s="537">
        <f>SUM(K139:K143)</f>
        <v>-16</v>
      </c>
      <c r="G139" s="614"/>
      <c r="H139" s="582" t="s">
        <v>194</v>
      </c>
      <c r="I139" s="583"/>
      <c r="J139" s="584"/>
      <c r="K139" s="231">
        <v>0</v>
      </c>
      <c r="L139" s="55" t="s">
        <v>167</v>
      </c>
      <c r="N139" s="58"/>
      <c r="O139" s="58"/>
      <c r="P139" s="58"/>
    </row>
    <row r="140" spans="1:16" ht="17" customHeight="1" thickBot="1" x14ac:dyDescent="0.25">
      <c r="A140" s="418"/>
      <c r="B140" s="572"/>
      <c r="C140" s="476"/>
      <c r="D140" s="476"/>
      <c r="E140" s="477"/>
      <c r="F140" s="539"/>
      <c r="G140" s="540"/>
      <c r="H140" s="565" t="s">
        <v>247</v>
      </c>
      <c r="I140" s="566"/>
      <c r="J140" s="576"/>
      <c r="K140" s="231">
        <v>-9</v>
      </c>
      <c r="L140" s="56" t="s">
        <v>193</v>
      </c>
      <c r="N140" s="58"/>
      <c r="O140" s="58"/>
      <c r="P140" s="58"/>
    </row>
    <row r="141" spans="1:16" ht="17" customHeight="1" thickBot="1" x14ac:dyDescent="0.25">
      <c r="A141" s="418"/>
      <c r="B141" s="573"/>
      <c r="C141" s="574"/>
      <c r="D141" s="574"/>
      <c r="E141" s="575"/>
      <c r="F141" s="539"/>
      <c r="G141" s="540"/>
      <c r="H141" s="565" t="s">
        <v>235</v>
      </c>
      <c r="I141" s="566"/>
      <c r="J141" s="576"/>
      <c r="K141" s="231">
        <v>-3</v>
      </c>
      <c r="L141" s="56" t="s">
        <v>195</v>
      </c>
      <c r="N141" s="58"/>
      <c r="O141" s="59"/>
      <c r="P141" s="59"/>
    </row>
    <row r="142" spans="1:16" ht="17" thickBot="1" x14ac:dyDescent="0.25">
      <c r="A142" s="418"/>
      <c r="B142" s="585" t="s">
        <v>408</v>
      </c>
      <c r="C142" s="586"/>
      <c r="D142" s="586"/>
      <c r="E142" s="587"/>
      <c r="F142" s="539"/>
      <c r="G142" s="540"/>
      <c r="H142" s="565" t="s">
        <v>408</v>
      </c>
      <c r="I142" s="566"/>
      <c r="J142" s="576"/>
      <c r="K142" s="231">
        <v>3</v>
      </c>
      <c r="L142" s="56" t="s">
        <v>197</v>
      </c>
      <c r="N142" s="58"/>
      <c r="O142" s="59"/>
      <c r="P142" s="59"/>
    </row>
    <row r="143" spans="1:16" ht="17" thickBot="1" x14ac:dyDescent="0.25">
      <c r="A143" s="419"/>
      <c r="B143" s="588"/>
      <c r="C143" s="589"/>
      <c r="D143" s="589"/>
      <c r="E143" s="590"/>
      <c r="F143" s="541"/>
      <c r="G143" s="615"/>
      <c r="H143" s="577" t="s">
        <v>222</v>
      </c>
      <c r="I143" s="578"/>
      <c r="J143" s="591"/>
      <c r="K143" s="230">
        <v>-7</v>
      </c>
      <c r="L143" s="57" t="s">
        <v>199</v>
      </c>
      <c r="N143" s="58"/>
      <c r="O143" s="59"/>
      <c r="P143" s="59"/>
    </row>
    <row r="144" spans="1:16" ht="17" customHeight="1" thickBot="1" x14ac:dyDescent="0.25">
      <c r="A144" s="417">
        <v>28</v>
      </c>
      <c r="B144" s="546" t="s">
        <v>400</v>
      </c>
      <c r="C144" s="547"/>
      <c r="D144" s="547"/>
      <c r="E144" s="548"/>
      <c r="F144" s="537">
        <f>SUM(K144:K148)</f>
        <v>-12</v>
      </c>
      <c r="G144" s="614"/>
      <c r="H144" s="553" t="s">
        <v>228</v>
      </c>
      <c r="I144" s="554"/>
      <c r="J144" s="437"/>
      <c r="K144" s="54">
        <v>-6</v>
      </c>
      <c r="L144" s="55" t="s">
        <v>167</v>
      </c>
    </row>
    <row r="145" spans="1:16" ht="17" customHeight="1" thickBot="1" x14ac:dyDescent="0.25">
      <c r="A145" s="418"/>
      <c r="B145" s="549"/>
      <c r="C145" s="424"/>
      <c r="D145" s="424"/>
      <c r="E145" s="425"/>
      <c r="F145" s="539"/>
      <c r="G145" s="540"/>
      <c r="H145" s="555" t="s">
        <v>232</v>
      </c>
      <c r="I145" s="556"/>
      <c r="J145" s="498"/>
      <c r="K145" s="54">
        <v>-5</v>
      </c>
      <c r="L145" s="56" t="s">
        <v>193</v>
      </c>
    </row>
    <row r="146" spans="1:16" ht="17" customHeight="1" thickBot="1" x14ac:dyDescent="0.25">
      <c r="A146" s="418"/>
      <c r="B146" s="550"/>
      <c r="C146" s="551"/>
      <c r="D146" s="551"/>
      <c r="E146" s="552"/>
      <c r="F146" s="539"/>
      <c r="G146" s="540"/>
      <c r="H146" s="555" t="s">
        <v>241</v>
      </c>
      <c r="I146" s="556"/>
      <c r="J146" s="498"/>
      <c r="K146" s="54">
        <v>-1</v>
      </c>
      <c r="L146" s="56" t="s">
        <v>195</v>
      </c>
    </row>
    <row r="147" spans="1:16" ht="17" thickBot="1" x14ac:dyDescent="0.25">
      <c r="A147" s="418"/>
      <c r="B147" s="608" t="s">
        <v>192</v>
      </c>
      <c r="C147" s="609"/>
      <c r="D147" s="609"/>
      <c r="E147" s="610"/>
      <c r="F147" s="539"/>
      <c r="G147" s="540"/>
      <c r="H147" s="555" t="s">
        <v>583</v>
      </c>
      <c r="I147" s="556"/>
      <c r="J147" s="498"/>
      <c r="K147" s="54">
        <v>-5</v>
      </c>
      <c r="L147" s="56" t="s">
        <v>197</v>
      </c>
    </row>
    <row r="148" spans="1:16" ht="17" thickBot="1" x14ac:dyDescent="0.25">
      <c r="A148" s="419"/>
      <c r="B148" s="611"/>
      <c r="C148" s="612"/>
      <c r="D148" s="612"/>
      <c r="E148" s="613"/>
      <c r="F148" s="541"/>
      <c r="G148" s="615"/>
      <c r="H148" s="563" t="s">
        <v>216</v>
      </c>
      <c r="I148" s="564"/>
      <c r="J148" s="504"/>
      <c r="K148" s="54">
        <v>5</v>
      </c>
      <c r="L148" s="57" t="s">
        <v>199</v>
      </c>
      <c r="N148" s="58"/>
      <c r="O148" s="58"/>
      <c r="P148" s="58"/>
    </row>
    <row r="149" spans="1:16" ht="17" customHeight="1" thickBot="1" x14ac:dyDescent="0.25">
      <c r="A149" s="417">
        <v>29</v>
      </c>
      <c r="B149" s="604" t="s">
        <v>473</v>
      </c>
      <c r="C149" s="605"/>
      <c r="D149" s="605"/>
      <c r="E149" s="606"/>
      <c r="F149" s="537">
        <f>SUM(K149:K153)</f>
        <v>-12</v>
      </c>
      <c r="G149" s="614"/>
      <c r="H149" s="582" t="s">
        <v>192</v>
      </c>
      <c r="I149" s="583"/>
      <c r="J149" s="584"/>
      <c r="K149" s="231">
        <v>-3</v>
      </c>
      <c r="L149" s="55" t="s">
        <v>167</v>
      </c>
      <c r="N149" s="58"/>
      <c r="O149" s="59"/>
      <c r="P149" s="59"/>
    </row>
    <row r="150" spans="1:16" ht="17" customHeight="1" thickBot="1" x14ac:dyDescent="0.25">
      <c r="A150" s="418"/>
      <c r="B150" s="607"/>
      <c r="C150" s="522"/>
      <c r="D150" s="522"/>
      <c r="E150" s="523"/>
      <c r="F150" s="539"/>
      <c r="G150" s="540"/>
      <c r="H150" s="565" t="s">
        <v>232</v>
      </c>
      <c r="I150" s="566"/>
      <c r="J150" s="576"/>
      <c r="K150" s="231">
        <v>-5</v>
      </c>
      <c r="L150" s="56" t="s">
        <v>193</v>
      </c>
      <c r="N150" s="58"/>
      <c r="O150" s="59"/>
      <c r="P150" s="58"/>
    </row>
    <row r="151" spans="1:16" ht="17" customHeight="1" thickBot="1" x14ac:dyDescent="0.25">
      <c r="A151" s="418"/>
      <c r="B151" s="579"/>
      <c r="C151" s="580"/>
      <c r="D151" s="580"/>
      <c r="E151" s="581"/>
      <c r="F151" s="539"/>
      <c r="G151" s="540"/>
      <c r="H151" s="565" t="s">
        <v>241</v>
      </c>
      <c r="I151" s="566"/>
      <c r="J151" s="576"/>
      <c r="K151" s="231">
        <v>-1</v>
      </c>
      <c r="L151" s="56" t="s">
        <v>195</v>
      </c>
      <c r="N151" s="58"/>
      <c r="O151" s="59"/>
      <c r="P151" s="58"/>
    </row>
    <row r="152" spans="1:16" ht="17" thickBot="1" x14ac:dyDescent="0.25">
      <c r="A152" s="418"/>
      <c r="B152" s="592" t="s">
        <v>474</v>
      </c>
      <c r="C152" s="593"/>
      <c r="D152" s="593"/>
      <c r="E152" s="594"/>
      <c r="F152" s="539"/>
      <c r="G152" s="540"/>
      <c r="H152" s="565" t="s">
        <v>588</v>
      </c>
      <c r="I152" s="566"/>
      <c r="J152" s="576"/>
      <c r="K152" s="231">
        <v>4</v>
      </c>
      <c r="L152" s="56" t="s">
        <v>197</v>
      </c>
      <c r="N152" s="58"/>
      <c r="O152" s="59"/>
      <c r="P152" s="58"/>
    </row>
    <row r="153" spans="1:16" ht="17" thickBot="1" x14ac:dyDescent="0.25">
      <c r="A153" s="419"/>
      <c r="B153" s="567"/>
      <c r="C153" s="568"/>
      <c r="D153" s="568"/>
      <c r="E153" s="595"/>
      <c r="F153" s="541"/>
      <c r="G153" s="615"/>
      <c r="H153" s="577" t="s">
        <v>222</v>
      </c>
      <c r="I153" s="578"/>
      <c r="J153" s="591"/>
      <c r="K153" s="230">
        <v>-7</v>
      </c>
      <c r="L153" s="57" t="s">
        <v>199</v>
      </c>
      <c r="N153" s="58"/>
      <c r="O153" s="59"/>
      <c r="P153" s="58"/>
    </row>
    <row r="154" spans="1:16" ht="17" customHeight="1" thickBot="1" x14ac:dyDescent="0.25">
      <c r="A154" s="417">
        <v>30</v>
      </c>
      <c r="B154" s="569" t="s">
        <v>379</v>
      </c>
      <c r="C154" s="570"/>
      <c r="D154" s="570"/>
      <c r="E154" s="571"/>
      <c r="F154" s="537">
        <f>SUM(K154:K158)</f>
        <v>-11</v>
      </c>
      <c r="G154" s="614"/>
      <c r="H154" s="582" t="s">
        <v>228</v>
      </c>
      <c r="I154" s="583"/>
      <c r="J154" s="584"/>
      <c r="K154" s="231">
        <v>-6</v>
      </c>
      <c r="L154" s="55" t="s">
        <v>167</v>
      </c>
    </row>
    <row r="155" spans="1:16" ht="17" customHeight="1" thickBot="1" x14ac:dyDescent="0.25">
      <c r="A155" s="418"/>
      <c r="B155" s="572"/>
      <c r="C155" s="476"/>
      <c r="D155" s="476"/>
      <c r="E155" s="477"/>
      <c r="F155" s="539"/>
      <c r="G155" s="540"/>
      <c r="H155" s="565" t="s">
        <v>357</v>
      </c>
      <c r="I155" s="566"/>
      <c r="J155" s="576"/>
      <c r="K155" s="231">
        <v>-2</v>
      </c>
      <c r="L155" s="56" t="s">
        <v>193</v>
      </c>
    </row>
    <row r="156" spans="1:16" ht="17" customHeight="1" thickBot="1" x14ac:dyDescent="0.25">
      <c r="A156" s="418"/>
      <c r="B156" s="573"/>
      <c r="C156" s="574"/>
      <c r="D156" s="574"/>
      <c r="E156" s="575"/>
      <c r="F156" s="539"/>
      <c r="G156" s="540"/>
      <c r="H156" s="565" t="s">
        <v>237</v>
      </c>
      <c r="I156" s="566"/>
      <c r="J156" s="576"/>
      <c r="K156" s="231">
        <v>-9</v>
      </c>
      <c r="L156" s="56" t="s">
        <v>195</v>
      </c>
    </row>
    <row r="157" spans="1:16" ht="17" thickBot="1" x14ac:dyDescent="0.25">
      <c r="A157" s="418"/>
      <c r="B157" s="585" t="s">
        <v>357</v>
      </c>
      <c r="C157" s="586"/>
      <c r="D157" s="586"/>
      <c r="E157" s="587"/>
      <c r="F157" s="539"/>
      <c r="G157" s="540"/>
      <c r="H157" s="565" t="s">
        <v>581</v>
      </c>
      <c r="I157" s="566"/>
      <c r="J157" s="576"/>
      <c r="K157" s="249">
        <v>13</v>
      </c>
      <c r="L157" s="56" t="s">
        <v>197</v>
      </c>
    </row>
    <row r="158" spans="1:16" ht="17" thickBot="1" x14ac:dyDescent="0.25">
      <c r="A158" s="419"/>
      <c r="B158" s="588"/>
      <c r="C158" s="589"/>
      <c r="D158" s="589"/>
      <c r="E158" s="590"/>
      <c r="F158" s="541"/>
      <c r="G158" s="615"/>
      <c r="H158" s="577" t="s">
        <v>222</v>
      </c>
      <c r="I158" s="578"/>
      <c r="J158" s="591"/>
      <c r="K158" s="230">
        <v>-7</v>
      </c>
      <c r="L158" s="57" t="s">
        <v>199</v>
      </c>
      <c r="N158" s="58"/>
      <c r="O158" s="58"/>
      <c r="P158" s="58"/>
    </row>
    <row r="159" spans="1:16" ht="17" customHeight="1" thickBot="1" x14ac:dyDescent="0.25">
      <c r="A159" s="417">
        <v>31</v>
      </c>
      <c r="B159" s="569" t="s">
        <v>401</v>
      </c>
      <c r="C159" s="570"/>
      <c r="D159" s="570"/>
      <c r="E159" s="571"/>
      <c r="F159" s="537">
        <f>SUM(K159:K163)</f>
        <v>-9</v>
      </c>
      <c r="G159" s="614"/>
      <c r="H159" s="582" t="s">
        <v>228</v>
      </c>
      <c r="I159" s="583"/>
      <c r="J159" s="596"/>
      <c r="K159" s="54">
        <v>-6</v>
      </c>
      <c r="L159" s="55" t="s">
        <v>167</v>
      </c>
    </row>
    <row r="160" spans="1:16" ht="17" customHeight="1" thickBot="1" x14ac:dyDescent="0.25">
      <c r="A160" s="418"/>
      <c r="B160" s="572"/>
      <c r="C160" s="476"/>
      <c r="D160" s="476"/>
      <c r="E160" s="477"/>
      <c r="F160" s="539"/>
      <c r="G160" s="540"/>
      <c r="H160" s="565" t="s">
        <v>232</v>
      </c>
      <c r="I160" s="566"/>
      <c r="J160" s="597"/>
      <c r="K160" s="54">
        <v>-5</v>
      </c>
      <c r="L160" s="56" t="s">
        <v>193</v>
      </c>
    </row>
    <row r="161" spans="1:16" ht="17" customHeight="1" thickBot="1" x14ac:dyDescent="0.25">
      <c r="A161" s="418"/>
      <c r="B161" s="573"/>
      <c r="C161" s="574"/>
      <c r="D161" s="574"/>
      <c r="E161" s="575"/>
      <c r="F161" s="539"/>
      <c r="G161" s="540"/>
      <c r="H161" s="565" t="s">
        <v>237</v>
      </c>
      <c r="I161" s="566"/>
      <c r="J161" s="597"/>
      <c r="K161" s="54">
        <v>-9</v>
      </c>
      <c r="L161" s="56" t="s">
        <v>195</v>
      </c>
    </row>
    <row r="162" spans="1:16" ht="17" thickBot="1" x14ac:dyDescent="0.25">
      <c r="A162" s="418"/>
      <c r="B162" s="585" t="s">
        <v>210</v>
      </c>
      <c r="C162" s="586"/>
      <c r="D162" s="586"/>
      <c r="E162" s="587"/>
      <c r="F162" s="539"/>
      <c r="G162" s="540"/>
      <c r="H162" s="565" t="s">
        <v>583</v>
      </c>
      <c r="I162" s="566"/>
      <c r="J162" s="597"/>
      <c r="K162" s="54">
        <v>-5</v>
      </c>
      <c r="L162" s="56" t="s">
        <v>197</v>
      </c>
    </row>
    <row r="163" spans="1:16" ht="17" thickBot="1" x14ac:dyDescent="0.25">
      <c r="A163" s="419"/>
      <c r="B163" s="588"/>
      <c r="C163" s="589"/>
      <c r="D163" s="589"/>
      <c r="E163" s="590"/>
      <c r="F163" s="541"/>
      <c r="G163" s="615"/>
      <c r="H163" s="577" t="s">
        <v>210</v>
      </c>
      <c r="I163" s="578"/>
      <c r="J163" s="598"/>
      <c r="K163" s="54">
        <v>16</v>
      </c>
      <c r="L163" s="57" t="s">
        <v>199</v>
      </c>
      <c r="N163" s="58"/>
      <c r="O163" s="58"/>
      <c r="P163" s="58"/>
    </row>
    <row r="164" spans="1:16" ht="17" customHeight="1" thickBot="1" x14ac:dyDescent="0.25">
      <c r="A164" s="417">
        <v>32</v>
      </c>
      <c r="B164" s="604" t="s">
        <v>363</v>
      </c>
      <c r="C164" s="605"/>
      <c r="D164" s="605"/>
      <c r="E164" s="606"/>
      <c r="F164" s="537">
        <f>SUM(K164:K168)</f>
        <v>-7</v>
      </c>
      <c r="G164" s="614"/>
      <c r="H164" s="582" t="s">
        <v>192</v>
      </c>
      <c r="I164" s="583"/>
      <c r="J164" s="584"/>
      <c r="K164" s="231">
        <v>-3</v>
      </c>
      <c r="L164" s="55" t="s">
        <v>167</v>
      </c>
      <c r="N164" s="58"/>
      <c r="O164" s="58"/>
      <c r="P164" s="58"/>
    </row>
    <row r="165" spans="1:16" ht="17" customHeight="1" thickBot="1" x14ac:dyDescent="0.25">
      <c r="A165" s="418"/>
      <c r="B165" s="607"/>
      <c r="C165" s="522"/>
      <c r="D165" s="522"/>
      <c r="E165" s="523"/>
      <c r="F165" s="539"/>
      <c r="G165" s="540"/>
      <c r="H165" s="565" t="s">
        <v>232</v>
      </c>
      <c r="I165" s="566"/>
      <c r="J165" s="576"/>
      <c r="K165" s="231">
        <v>-5</v>
      </c>
      <c r="L165" s="56" t="s">
        <v>193</v>
      </c>
      <c r="N165" s="58"/>
      <c r="O165" s="58"/>
      <c r="P165" s="58"/>
    </row>
    <row r="166" spans="1:16" ht="17" customHeight="1" thickBot="1" x14ac:dyDescent="0.25">
      <c r="A166" s="418"/>
      <c r="B166" s="579"/>
      <c r="C166" s="580"/>
      <c r="D166" s="580"/>
      <c r="E166" s="581"/>
      <c r="F166" s="539"/>
      <c r="G166" s="540"/>
      <c r="H166" s="565" t="s">
        <v>229</v>
      </c>
      <c r="I166" s="566"/>
      <c r="J166" s="576"/>
      <c r="K166" s="231">
        <v>-4</v>
      </c>
      <c r="L166" s="56" t="s">
        <v>195</v>
      </c>
      <c r="N166" s="58"/>
      <c r="O166" s="59"/>
      <c r="P166" s="59"/>
    </row>
    <row r="167" spans="1:16" ht="17" thickBot="1" x14ac:dyDescent="0.25">
      <c r="A167" s="418"/>
      <c r="B167" s="592" t="s">
        <v>224</v>
      </c>
      <c r="C167" s="593"/>
      <c r="D167" s="593"/>
      <c r="E167" s="594"/>
      <c r="F167" s="539"/>
      <c r="G167" s="540"/>
      <c r="H167" s="565" t="s">
        <v>431</v>
      </c>
      <c r="I167" s="566"/>
      <c r="J167" s="576"/>
      <c r="K167" s="249">
        <v>12</v>
      </c>
      <c r="L167" s="56" t="s">
        <v>197</v>
      </c>
      <c r="N167" s="58"/>
      <c r="O167" s="59"/>
      <c r="P167" s="59"/>
    </row>
    <row r="168" spans="1:16" ht="17" thickBot="1" x14ac:dyDescent="0.25">
      <c r="A168" s="419"/>
      <c r="B168" s="567"/>
      <c r="C168" s="568"/>
      <c r="D168" s="568"/>
      <c r="E168" s="595"/>
      <c r="F168" s="541"/>
      <c r="G168" s="615"/>
      <c r="H168" s="577" t="s">
        <v>222</v>
      </c>
      <c r="I168" s="578"/>
      <c r="J168" s="591"/>
      <c r="K168" s="230">
        <v>-7</v>
      </c>
      <c r="L168" s="57" t="s">
        <v>199</v>
      </c>
      <c r="N168" s="58"/>
      <c r="O168" s="59"/>
      <c r="P168" s="59"/>
    </row>
    <row r="169" spans="1:16" ht="17" customHeight="1" thickBot="1" x14ac:dyDescent="0.25">
      <c r="A169" s="417">
        <v>33</v>
      </c>
      <c r="B169" s="616" t="s">
        <v>391</v>
      </c>
      <c r="C169" s="617"/>
      <c r="D169" s="617"/>
      <c r="E169" s="618"/>
      <c r="F169" s="537">
        <f>SUM(K169:K173)</f>
        <v>-7</v>
      </c>
      <c r="G169" s="614"/>
      <c r="H169" s="625" t="s">
        <v>228</v>
      </c>
      <c r="I169" s="626"/>
      <c r="J169" s="627"/>
      <c r="K169" s="231">
        <v>-6</v>
      </c>
      <c r="L169" s="55" t="s">
        <v>167</v>
      </c>
      <c r="N169" s="58"/>
      <c r="O169" s="58"/>
      <c r="P169" s="58"/>
    </row>
    <row r="170" spans="1:16" ht="17" customHeight="1" thickBot="1" x14ac:dyDescent="0.25">
      <c r="A170" s="418"/>
      <c r="B170" s="619"/>
      <c r="C170" s="620"/>
      <c r="D170" s="620"/>
      <c r="E170" s="621"/>
      <c r="F170" s="539"/>
      <c r="G170" s="540"/>
      <c r="H170" s="628" t="s">
        <v>223</v>
      </c>
      <c r="I170" s="629"/>
      <c r="J170" s="630"/>
      <c r="K170" s="231">
        <v>0</v>
      </c>
      <c r="L170" s="56" t="s">
        <v>193</v>
      </c>
      <c r="N170" s="58"/>
      <c r="O170" s="58"/>
      <c r="P170" s="58"/>
    </row>
    <row r="171" spans="1:16" ht="17" customHeight="1" thickBot="1" x14ac:dyDescent="0.25">
      <c r="A171" s="418"/>
      <c r="B171" s="622"/>
      <c r="C171" s="623"/>
      <c r="D171" s="623"/>
      <c r="E171" s="624"/>
      <c r="F171" s="539"/>
      <c r="G171" s="540"/>
      <c r="H171" s="628" t="s">
        <v>237</v>
      </c>
      <c r="I171" s="629"/>
      <c r="J171" s="630"/>
      <c r="K171" s="231">
        <v>-9</v>
      </c>
      <c r="L171" s="56" t="s">
        <v>195</v>
      </c>
      <c r="N171" s="58"/>
      <c r="O171" s="59"/>
      <c r="P171" s="59"/>
    </row>
    <row r="172" spans="1:16" ht="17" thickBot="1" x14ac:dyDescent="0.25">
      <c r="A172" s="418"/>
      <c r="B172" s="631" t="s">
        <v>392</v>
      </c>
      <c r="C172" s="632"/>
      <c r="D172" s="632"/>
      <c r="E172" s="633"/>
      <c r="F172" s="539"/>
      <c r="G172" s="540"/>
      <c r="H172" s="628" t="s">
        <v>536</v>
      </c>
      <c r="I172" s="629"/>
      <c r="J172" s="630"/>
      <c r="K172" s="231">
        <v>-2</v>
      </c>
      <c r="L172" s="56" t="s">
        <v>197</v>
      </c>
      <c r="N172" s="58"/>
      <c r="O172" s="59"/>
      <c r="P172" s="59"/>
    </row>
    <row r="173" spans="1:16" ht="17" thickBot="1" x14ac:dyDescent="0.25">
      <c r="A173" s="419"/>
      <c r="B173" s="634"/>
      <c r="C173" s="635"/>
      <c r="D173" s="635"/>
      <c r="E173" s="636"/>
      <c r="F173" s="541"/>
      <c r="G173" s="615"/>
      <c r="H173" s="637" t="s">
        <v>378</v>
      </c>
      <c r="I173" s="638"/>
      <c r="J173" s="639"/>
      <c r="K173" s="230">
        <v>10</v>
      </c>
      <c r="L173" s="57" t="s">
        <v>199</v>
      </c>
      <c r="N173" s="58"/>
      <c r="O173" s="59"/>
      <c r="P173" s="59"/>
    </row>
    <row r="174" spans="1:16" ht="17" customHeight="1" thickBot="1" x14ac:dyDescent="0.25">
      <c r="A174" s="417">
        <v>34</v>
      </c>
      <c r="B174" s="569" t="s">
        <v>380</v>
      </c>
      <c r="C174" s="570"/>
      <c r="D174" s="570"/>
      <c r="E174" s="571"/>
      <c r="F174" s="537">
        <f>SUM(K174:K178)</f>
        <v>-7</v>
      </c>
      <c r="G174" s="614"/>
      <c r="H174" s="582" t="s">
        <v>196</v>
      </c>
      <c r="I174" s="583"/>
      <c r="J174" s="584"/>
      <c r="K174" s="231">
        <v>-7</v>
      </c>
      <c r="L174" s="55" t="s">
        <v>167</v>
      </c>
    </row>
    <row r="175" spans="1:16" ht="17" customHeight="1" thickBot="1" x14ac:dyDescent="0.25">
      <c r="A175" s="418"/>
      <c r="B175" s="572"/>
      <c r="C175" s="476"/>
      <c r="D175" s="476"/>
      <c r="E175" s="477"/>
      <c r="F175" s="539"/>
      <c r="G175" s="540"/>
      <c r="H175" s="565" t="s">
        <v>223</v>
      </c>
      <c r="I175" s="566"/>
      <c r="J175" s="576"/>
      <c r="K175" s="231">
        <v>0</v>
      </c>
      <c r="L175" s="56" t="s">
        <v>193</v>
      </c>
    </row>
    <row r="176" spans="1:16" ht="17" customHeight="1" thickBot="1" x14ac:dyDescent="0.25">
      <c r="A176" s="418"/>
      <c r="B176" s="573"/>
      <c r="C176" s="574"/>
      <c r="D176" s="574"/>
      <c r="E176" s="575"/>
      <c r="F176" s="539"/>
      <c r="G176" s="540"/>
      <c r="H176" s="565" t="s">
        <v>235</v>
      </c>
      <c r="I176" s="566"/>
      <c r="J176" s="576"/>
      <c r="K176" s="231">
        <v>-3</v>
      </c>
      <c r="L176" s="56" t="s">
        <v>195</v>
      </c>
    </row>
    <row r="177" spans="1:18" ht="17" thickBot="1" x14ac:dyDescent="0.25">
      <c r="A177" s="418"/>
      <c r="B177" s="585" t="s">
        <v>381</v>
      </c>
      <c r="C177" s="586"/>
      <c r="D177" s="586"/>
      <c r="E177" s="587"/>
      <c r="F177" s="539"/>
      <c r="G177" s="540"/>
      <c r="H177" s="565" t="s">
        <v>465</v>
      </c>
      <c r="I177" s="566"/>
      <c r="J177" s="576"/>
      <c r="K177" s="231">
        <v>-2</v>
      </c>
      <c r="L177" s="56" t="s">
        <v>197</v>
      </c>
    </row>
    <row r="178" spans="1:18" ht="17" thickBot="1" x14ac:dyDescent="0.25">
      <c r="A178" s="419"/>
      <c r="B178" s="588"/>
      <c r="C178" s="589"/>
      <c r="D178" s="589"/>
      <c r="E178" s="590"/>
      <c r="F178" s="541"/>
      <c r="G178" s="615"/>
      <c r="H178" s="577" t="s">
        <v>216</v>
      </c>
      <c r="I178" s="578"/>
      <c r="J178" s="591"/>
      <c r="K178" s="230">
        <v>5</v>
      </c>
      <c r="L178" s="57" t="s">
        <v>199</v>
      </c>
      <c r="N178" s="58"/>
      <c r="O178" s="58"/>
      <c r="P178" s="58"/>
    </row>
    <row r="179" spans="1:18" ht="17" hidden="1" customHeight="1" thickBot="1" x14ac:dyDescent="0.25">
      <c r="A179" s="417">
        <v>45</v>
      </c>
      <c r="B179" s="420"/>
      <c r="C179" s="421"/>
      <c r="D179" s="421"/>
      <c r="E179" s="422"/>
      <c r="F179" s="429"/>
      <c r="G179" s="430"/>
      <c r="H179" s="435"/>
      <c r="I179" s="436"/>
      <c r="J179" s="437"/>
      <c r="K179" s="54"/>
      <c r="L179" s="55"/>
      <c r="N179" s="58"/>
      <c r="O179" s="59"/>
      <c r="P179" s="59"/>
      <c r="R179" s="53" t="s">
        <v>192</v>
      </c>
    </row>
    <row r="180" spans="1:18" ht="17" hidden="1" thickBot="1" x14ac:dyDescent="0.25">
      <c r="A180" s="418"/>
      <c r="B180" s="470"/>
      <c r="C180" s="440"/>
      <c r="D180" s="440"/>
      <c r="E180" s="441"/>
      <c r="F180" s="431"/>
      <c r="G180" s="432"/>
      <c r="H180" s="448"/>
      <c r="I180" s="449"/>
      <c r="J180" s="450"/>
      <c r="K180" s="54"/>
      <c r="L180" s="56"/>
      <c r="N180" s="58"/>
      <c r="O180" s="59"/>
      <c r="P180" s="58"/>
      <c r="R180" s="53" t="s">
        <v>228</v>
      </c>
    </row>
    <row r="181" spans="1:18" ht="17" hidden="1" thickBot="1" x14ac:dyDescent="0.25">
      <c r="A181" s="419"/>
      <c r="B181" s="442"/>
      <c r="C181" s="443"/>
      <c r="D181" s="443"/>
      <c r="E181" s="444"/>
      <c r="F181" s="433"/>
      <c r="G181" s="434"/>
      <c r="H181" s="445"/>
      <c r="I181" s="446"/>
      <c r="J181" s="447"/>
      <c r="K181" s="54"/>
      <c r="L181" s="57"/>
      <c r="N181" s="58"/>
      <c r="O181" s="59"/>
      <c r="P181" s="58"/>
      <c r="R181" s="53" t="s">
        <v>217</v>
      </c>
    </row>
    <row r="182" spans="1:18" ht="17" hidden="1" customHeight="1" thickBot="1" x14ac:dyDescent="0.25">
      <c r="A182" s="418"/>
      <c r="B182" s="423"/>
      <c r="C182" s="424"/>
      <c r="D182" s="424"/>
      <c r="E182" s="425"/>
      <c r="F182" s="431"/>
      <c r="G182" s="432"/>
      <c r="H182" s="448"/>
      <c r="I182" s="449"/>
      <c r="J182" s="450"/>
      <c r="K182" s="54"/>
      <c r="L182" s="56"/>
      <c r="N182" s="58"/>
      <c r="O182" s="59"/>
      <c r="P182" s="58"/>
      <c r="R182" s="53" t="s">
        <v>230</v>
      </c>
    </row>
    <row r="183" spans="1:18" ht="17" hidden="1" customHeight="1" thickBot="1" x14ac:dyDescent="0.25">
      <c r="A183" s="418"/>
      <c r="B183" s="426"/>
      <c r="C183" s="427"/>
      <c r="D183" s="427"/>
      <c r="E183" s="428"/>
      <c r="F183" s="431"/>
      <c r="G183" s="432"/>
      <c r="H183" s="448"/>
      <c r="I183" s="449"/>
      <c r="J183" s="450"/>
      <c r="K183" s="54"/>
      <c r="L183" s="56"/>
      <c r="N183" s="58"/>
      <c r="O183" s="59"/>
      <c r="P183" s="58"/>
      <c r="R183" s="53" t="s">
        <v>222</v>
      </c>
    </row>
    <row r="184" spans="1:18" ht="17" hidden="1" thickBot="1" x14ac:dyDescent="0.25">
      <c r="A184" s="418"/>
      <c r="B184" s="470"/>
      <c r="C184" s="440"/>
      <c r="D184" s="440"/>
      <c r="E184" s="441"/>
      <c r="F184" s="431"/>
      <c r="G184" s="432"/>
      <c r="H184" s="448"/>
      <c r="I184" s="449"/>
      <c r="J184" s="450"/>
      <c r="K184" s="54"/>
      <c r="L184" s="56"/>
      <c r="N184" s="58"/>
      <c r="O184" s="59"/>
      <c r="P184" s="58"/>
      <c r="R184" s="53" t="s">
        <v>228</v>
      </c>
    </row>
    <row r="185" spans="1:18" ht="17" hidden="1" thickBot="1" x14ac:dyDescent="0.25">
      <c r="A185" s="419"/>
      <c r="B185" s="442"/>
      <c r="C185" s="443"/>
      <c r="D185" s="443"/>
      <c r="E185" s="444"/>
      <c r="F185" s="433"/>
      <c r="G185" s="434"/>
      <c r="H185" s="445"/>
      <c r="I185" s="446"/>
      <c r="J185" s="447"/>
      <c r="K185" s="54"/>
      <c r="L185" s="57"/>
      <c r="N185" s="58"/>
      <c r="O185" s="59"/>
      <c r="P185" s="58"/>
      <c r="R185" s="53" t="s">
        <v>196</v>
      </c>
    </row>
    <row r="186" spans="1:18" ht="17" hidden="1" customHeight="1" thickBot="1" x14ac:dyDescent="0.25">
      <c r="A186" s="418"/>
      <c r="B186" s="423"/>
      <c r="C186" s="424"/>
      <c r="D186" s="424"/>
      <c r="E186" s="425"/>
      <c r="F186" s="431"/>
      <c r="G186" s="432"/>
      <c r="H186" s="448"/>
      <c r="I186" s="449"/>
      <c r="J186" s="450"/>
      <c r="K186" s="54"/>
      <c r="L186" s="56"/>
      <c r="R186" s="53" t="s">
        <v>355</v>
      </c>
    </row>
    <row r="187" spans="1:18" ht="17" hidden="1" customHeight="1" thickBot="1" x14ac:dyDescent="0.25">
      <c r="A187" s="418"/>
      <c r="B187" s="426"/>
      <c r="C187" s="427"/>
      <c r="D187" s="427"/>
      <c r="E187" s="428"/>
      <c r="F187" s="431"/>
      <c r="G187" s="432"/>
      <c r="H187" s="448"/>
      <c r="I187" s="449"/>
      <c r="J187" s="450"/>
      <c r="K187" s="54"/>
      <c r="L187" s="56"/>
      <c r="R187" s="53" t="s">
        <v>222</v>
      </c>
    </row>
    <row r="188" spans="1:18" ht="17" hidden="1" thickBot="1" x14ac:dyDescent="0.25">
      <c r="A188" s="419"/>
      <c r="B188" s="442"/>
      <c r="C188" s="443"/>
      <c r="D188" s="443"/>
      <c r="E188" s="444"/>
      <c r="F188" s="433"/>
      <c r="G188" s="434"/>
      <c r="H188" s="445"/>
      <c r="I188" s="446"/>
      <c r="J188" s="447"/>
      <c r="K188" s="54"/>
      <c r="L188" s="57"/>
      <c r="N188" s="58"/>
      <c r="O188" s="58"/>
      <c r="P188" s="58"/>
      <c r="R188" s="53" t="s">
        <v>217</v>
      </c>
    </row>
    <row r="189" spans="1:18" ht="17" hidden="1" customHeight="1" thickBot="1" x14ac:dyDescent="0.25">
      <c r="A189" s="418"/>
      <c r="B189" s="426"/>
      <c r="C189" s="427"/>
      <c r="D189" s="427"/>
      <c r="E189" s="428"/>
      <c r="F189" s="431"/>
      <c r="G189" s="432"/>
      <c r="H189" s="448"/>
      <c r="I189" s="449"/>
      <c r="J189" s="450"/>
      <c r="K189" s="54"/>
      <c r="L189" s="56"/>
      <c r="N189" s="58"/>
      <c r="O189" s="59"/>
      <c r="P189" s="58"/>
      <c r="R189" s="53" t="s">
        <v>222</v>
      </c>
    </row>
    <row r="190" spans="1:18" ht="17" hidden="1" thickBot="1" x14ac:dyDescent="0.25">
      <c r="A190" s="419"/>
      <c r="B190" s="442"/>
      <c r="C190" s="443"/>
      <c r="D190" s="443"/>
      <c r="E190" s="444"/>
      <c r="F190" s="433"/>
      <c r="G190" s="434"/>
      <c r="H190" s="445"/>
      <c r="I190" s="446"/>
      <c r="J190" s="447"/>
      <c r="K190" s="54"/>
      <c r="L190" s="57"/>
      <c r="N190" s="58"/>
      <c r="O190" s="59"/>
      <c r="P190" s="58"/>
      <c r="R190" s="53" t="s">
        <v>196</v>
      </c>
    </row>
    <row r="191" spans="1:18" ht="17" hidden="1" thickBot="1" x14ac:dyDescent="0.25">
      <c r="A191" s="417">
        <v>50</v>
      </c>
      <c r="B191" s="420"/>
      <c r="C191" s="421"/>
      <c r="D191" s="421"/>
      <c r="E191" s="422"/>
      <c r="F191" s="429"/>
      <c r="G191" s="430"/>
      <c r="H191" s="435"/>
      <c r="I191" s="436"/>
      <c r="J191" s="437"/>
      <c r="K191" s="54"/>
      <c r="L191" s="55"/>
      <c r="R191" s="53" t="s">
        <v>192</v>
      </c>
    </row>
    <row r="192" spans="1:18" ht="17" hidden="1" thickBot="1" x14ac:dyDescent="0.25">
      <c r="A192" s="418"/>
      <c r="B192" s="423"/>
      <c r="C192" s="424"/>
      <c r="D192" s="424"/>
      <c r="E192" s="425"/>
      <c r="F192" s="431"/>
      <c r="G192" s="432"/>
      <c r="H192" s="438"/>
      <c r="I192" s="438"/>
      <c r="J192" s="438"/>
      <c r="K192" s="54"/>
      <c r="L192" s="56"/>
      <c r="R192" s="53" t="s">
        <v>236</v>
      </c>
    </row>
    <row r="193" spans="1:18" ht="17" hidden="1" thickBot="1" x14ac:dyDescent="0.25">
      <c r="A193" s="418"/>
      <c r="B193" s="426"/>
      <c r="C193" s="427"/>
      <c r="D193" s="427"/>
      <c r="E193" s="428"/>
      <c r="F193" s="431"/>
      <c r="G193" s="432"/>
      <c r="H193" s="438"/>
      <c r="I193" s="438"/>
      <c r="J193" s="438"/>
      <c r="K193" s="54"/>
      <c r="L193" s="56"/>
      <c r="R193" s="53" t="s">
        <v>222</v>
      </c>
    </row>
    <row r="194" spans="1:18" ht="17" hidden="1" thickBot="1" x14ac:dyDescent="0.25">
      <c r="R194" s="53" t="s">
        <v>192</v>
      </c>
    </row>
    <row r="195" spans="1:18" ht="17" hidden="1" thickBot="1" x14ac:dyDescent="0.25">
      <c r="R195" s="53" t="s">
        <v>230</v>
      </c>
    </row>
    <row r="196" spans="1:18" ht="17" hidden="1" thickBot="1" x14ac:dyDescent="0.25">
      <c r="R196" s="53" t="s">
        <v>222</v>
      </c>
    </row>
    <row r="197" spans="1:18" ht="17" hidden="1" thickBot="1" x14ac:dyDescent="0.25">
      <c r="R197" s="53" t="s">
        <v>227</v>
      </c>
    </row>
    <row r="198" spans="1:18" ht="17" hidden="1" thickBot="1" x14ac:dyDescent="0.25">
      <c r="R198" s="53" t="s">
        <v>196</v>
      </c>
    </row>
    <row r="199" spans="1:18" ht="17" hidden="1" thickBot="1" x14ac:dyDescent="0.25">
      <c r="R199" s="53" t="s">
        <v>192</v>
      </c>
    </row>
    <row r="200" spans="1:18" ht="17" customHeight="1" thickBot="1" x14ac:dyDescent="0.25">
      <c r="A200" s="417">
        <v>35</v>
      </c>
      <c r="B200" s="569" t="s">
        <v>371</v>
      </c>
      <c r="C200" s="570"/>
      <c r="D200" s="570"/>
      <c r="E200" s="571"/>
      <c r="F200" s="537">
        <f>SUM(K200:K204)</f>
        <v>1</v>
      </c>
      <c r="G200" s="614"/>
      <c r="H200" s="582" t="s">
        <v>228</v>
      </c>
      <c r="I200" s="583"/>
      <c r="J200" s="584"/>
      <c r="K200" s="231">
        <v>-6</v>
      </c>
      <c r="L200" s="55" t="s">
        <v>167</v>
      </c>
    </row>
    <row r="201" spans="1:18" ht="17" customHeight="1" thickBot="1" x14ac:dyDescent="0.25">
      <c r="A201" s="418"/>
      <c r="B201" s="572"/>
      <c r="C201" s="476"/>
      <c r="D201" s="476"/>
      <c r="E201" s="477"/>
      <c r="F201" s="539"/>
      <c r="G201" s="540"/>
      <c r="H201" s="565" t="s">
        <v>433</v>
      </c>
      <c r="I201" s="566"/>
      <c r="J201" s="576"/>
      <c r="K201" s="231">
        <v>-2</v>
      </c>
      <c r="L201" s="56" t="s">
        <v>193</v>
      </c>
    </row>
    <row r="202" spans="1:18" ht="17" customHeight="1" thickBot="1" x14ac:dyDescent="0.25">
      <c r="A202" s="418"/>
      <c r="B202" s="573"/>
      <c r="C202" s="574"/>
      <c r="D202" s="574"/>
      <c r="E202" s="575"/>
      <c r="F202" s="539"/>
      <c r="G202" s="540"/>
      <c r="H202" s="565" t="s">
        <v>235</v>
      </c>
      <c r="I202" s="566"/>
      <c r="J202" s="576"/>
      <c r="K202" s="231">
        <v>-3</v>
      </c>
      <c r="L202" s="56" t="s">
        <v>195</v>
      </c>
    </row>
    <row r="203" spans="1:18" ht="17" thickBot="1" x14ac:dyDescent="0.25">
      <c r="A203" s="418"/>
      <c r="B203" s="585" t="s">
        <v>591</v>
      </c>
      <c r="C203" s="586"/>
      <c r="D203" s="586"/>
      <c r="E203" s="587"/>
      <c r="F203" s="539"/>
      <c r="G203" s="540"/>
      <c r="H203" s="565" t="s">
        <v>536</v>
      </c>
      <c r="I203" s="566"/>
      <c r="J203" s="576"/>
      <c r="K203" s="231">
        <v>-2</v>
      </c>
      <c r="L203" s="56" t="s">
        <v>197</v>
      </c>
    </row>
    <row r="204" spans="1:18" ht="17" thickBot="1" x14ac:dyDescent="0.25">
      <c r="A204" s="419"/>
      <c r="B204" s="588"/>
      <c r="C204" s="589"/>
      <c r="D204" s="589"/>
      <c r="E204" s="590"/>
      <c r="F204" s="541"/>
      <c r="G204" s="615"/>
      <c r="H204" s="577" t="s">
        <v>546</v>
      </c>
      <c r="I204" s="578"/>
      <c r="J204" s="591"/>
      <c r="K204" s="230">
        <v>14</v>
      </c>
      <c r="L204" s="57" t="s">
        <v>199</v>
      </c>
    </row>
    <row r="206" spans="1:18" ht="16" hidden="1" customHeight="1" x14ac:dyDescent="0.2">
      <c r="R206" s="53" t="s">
        <v>222</v>
      </c>
    </row>
    <row r="207" spans="1:18" ht="16" hidden="1" customHeight="1" x14ac:dyDescent="0.2">
      <c r="R207" s="53" t="s">
        <v>228</v>
      </c>
    </row>
    <row r="208" spans="1:18" ht="16" hidden="1" customHeight="1" x14ac:dyDescent="0.2">
      <c r="R208" s="53" t="s">
        <v>217</v>
      </c>
    </row>
    <row r="209" spans="18:18" ht="17" hidden="1" customHeight="1" thickBot="1" x14ac:dyDescent="0.25">
      <c r="R209" s="53" t="s">
        <v>219</v>
      </c>
    </row>
    <row r="210" spans="18:18" hidden="1" x14ac:dyDescent="0.2">
      <c r="R210" s="53" t="s">
        <v>245</v>
      </c>
    </row>
    <row r="211" spans="18:18" hidden="1" x14ac:dyDescent="0.2">
      <c r="R211" s="53" t="s">
        <v>222</v>
      </c>
    </row>
    <row r="212" spans="18:18" hidden="1" x14ac:dyDescent="0.2">
      <c r="R212" s="53" t="s">
        <v>228</v>
      </c>
    </row>
    <row r="213" spans="18:18" hidden="1" x14ac:dyDescent="0.2">
      <c r="R213" s="53" t="s">
        <v>243</v>
      </c>
    </row>
    <row r="214" spans="18:18" hidden="1" x14ac:dyDescent="0.2">
      <c r="R214" s="53" t="s">
        <v>192</v>
      </c>
    </row>
    <row r="215" spans="18:18" hidden="1" x14ac:dyDescent="0.2">
      <c r="R215" s="53" t="s">
        <v>236</v>
      </c>
    </row>
    <row r="216" spans="18:18" hidden="1" x14ac:dyDescent="0.2">
      <c r="R216" s="53" t="s">
        <v>222</v>
      </c>
    </row>
    <row r="217" spans="18:18" hidden="1" x14ac:dyDescent="0.2">
      <c r="R217" s="53" t="s">
        <v>228</v>
      </c>
    </row>
    <row r="219" spans="18:18" hidden="1" x14ac:dyDescent="0.2">
      <c r="R219" s="53" t="s">
        <v>192</v>
      </c>
    </row>
    <row r="220" spans="18:18" hidden="1" x14ac:dyDescent="0.2">
      <c r="R220" s="53" t="s">
        <v>230</v>
      </c>
    </row>
    <row r="221" spans="18:18" hidden="1" x14ac:dyDescent="0.2">
      <c r="R221" s="53" t="s">
        <v>222</v>
      </c>
    </row>
    <row r="222" spans="18:18" hidden="1" x14ac:dyDescent="0.2">
      <c r="R222" s="53" t="s">
        <v>228</v>
      </c>
    </row>
    <row r="223" spans="18:18" hidden="1" x14ac:dyDescent="0.2">
      <c r="R223" s="53" t="s">
        <v>196</v>
      </c>
    </row>
    <row r="224" spans="18:18" hidden="1" x14ac:dyDescent="0.2">
      <c r="R224" s="53" t="s">
        <v>192</v>
      </c>
    </row>
    <row r="225" spans="18:18" hidden="1" x14ac:dyDescent="0.2">
      <c r="R225" s="53" t="s">
        <v>224</v>
      </c>
    </row>
    <row r="226" spans="18:18" hidden="1" x14ac:dyDescent="0.2">
      <c r="R226" s="53" t="s">
        <v>222</v>
      </c>
    </row>
    <row r="227" spans="18:18" hidden="1" x14ac:dyDescent="0.2">
      <c r="R227" s="53" t="s">
        <v>228</v>
      </c>
    </row>
    <row r="228" spans="18:18" hidden="1" x14ac:dyDescent="0.2">
      <c r="R228" s="53" t="s">
        <v>217</v>
      </c>
    </row>
    <row r="229" spans="18:18" hidden="1" x14ac:dyDescent="0.2">
      <c r="R229" s="53" t="s">
        <v>192</v>
      </c>
    </row>
    <row r="230" spans="18:18" hidden="1" x14ac:dyDescent="0.2">
      <c r="R230" s="53" t="s">
        <v>355</v>
      </c>
    </row>
    <row r="231" spans="18:18" hidden="1" x14ac:dyDescent="0.2">
      <c r="R231" s="53" t="s">
        <v>222</v>
      </c>
    </row>
    <row r="233" spans="18:18" hidden="1" x14ac:dyDescent="0.2">
      <c r="R233" s="53" t="s">
        <v>196</v>
      </c>
    </row>
    <row r="234" spans="18:18" hidden="1" x14ac:dyDescent="0.2">
      <c r="R234" s="53" t="s">
        <v>237</v>
      </c>
    </row>
    <row r="235" spans="18:18" hidden="1" x14ac:dyDescent="0.2">
      <c r="R235" s="53" t="s">
        <v>236</v>
      </c>
    </row>
    <row r="236" spans="18:18" hidden="1" x14ac:dyDescent="0.2">
      <c r="R236" s="53" t="s">
        <v>214</v>
      </c>
    </row>
    <row r="237" spans="18:18" hidden="1" x14ac:dyDescent="0.2">
      <c r="R237" s="53" t="s">
        <v>227</v>
      </c>
    </row>
    <row r="238" spans="18:18" hidden="1" x14ac:dyDescent="0.2">
      <c r="R238" s="53" t="s">
        <v>243</v>
      </c>
    </row>
    <row r="239" spans="18:18" hidden="1" x14ac:dyDescent="0.2">
      <c r="R239" s="53" t="s">
        <v>219</v>
      </c>
    </row>
    <row r="240" spans="18:18" hidden="1" x14ac:dyDescent="0.2">
      <c r="R240" s="53" t="s">
        <v>224</v>
      </c>
    </row>
    <row r="241" spans="18:18" hidden="1" x14ac:dyDescent="0.2">
      <c r="R241" s="53" t="s">
        <v>222</v>
      </c>
    </row>
    <row r="242" spans="18:18" hidden="1" x14ac:dyDescent="0.2">
      <c r="R242" s="53" t="s">
        <v>227</v>
      </c>
    </row>
    <row r="243" spans="18:18" hidden="1" x14ac:dyDescent="0.2">
      <c r="R243" s="53" t="s">
        <v>196</v>
      </c>
    </row>
    <row r="244" spans="18:18" hidden="1" x14ac:dyDescent="0.2">
      <c r="R244" s="53" t="s">
        <v>223</v>
      </c>
    </row>
    <row r="245" spans="18:18" hidden="1" x14ac:dyDescent="0.2">
      <c r="R245" s="53" t="s">
        <v>230</v>
      </c>
    </row>
    <row r="246" spans="18:18" hidden="1" x14ac:dyDescent="0.2">
      <c r="R246" s="53" t="s">
        <v>222</v>
      </c>
    </row>
    <row r="247" spans="18:18" hidden="1" x14ac:dyDescent="0.2">
      <c r="R247" s="53" t="s">
        <v>228</v>
      </c>
    </row>
    <row r="248" spans="18:18" hidden="1" x14ac:dyDescent="0.2">
      <c r="R248" s="53" t="s">
        <v>217</v>
      </c>
    </row>
    <row r="249" spans="18:18" hidden="1" x14ac:dyDescent="0.2">
      <c r="R249" s="53" t="s">
        <v>192</v>
      </c>
    </row>
    <row r="250" spans="18:18" hidden="1" x14ac:dyDescent="0.2">
      <c r="R250" s="53" t="s">
        <v>230</v>
      </c>
    </row>
    <row r="251" spans="18:18" hidden="1" x14ac:dyDescent="0.2">
      <c r="R251" s="53" t="s">
        <v>222</v>
      </c>
    </row>
    <row r="252" spans="18:18" hidden="1" x14ac:dyDescent="0.2">
      <c r="R252" s="53" t="s">
        <v>228</v>
      </c>
    </row>
    <row r="253" spans="18:18" hidden="1" x14ac:dyDescent="0.2">
      <c r="R253" s="53" t="s">
        <v>196</v>
      </c>
    </row>
    <row r="254" spans="18:18" hidden="1" x14ac:dyDescent="0.2">
      <c r="R254" s="53" t="s">
        <v>192</v>
      </c>
    </row>
    <row r="255" spans="18:18" hidden="1" x14ac:dyDescent="0.2">
      <c r="R255" s="53" t="s">
        <v>230</v>
      </c>
    </row>
    <row r="256" spans="18:18" hidden="1" x14ac:dyDescent="0.2">
      <c r="R256" s="53" t="s">
        <v>222</v>
      </c>
    </row>
    <row r="257" spans="18:18" hidden="1" x14ac:dyDescent="0.2">
      <c r="R257" s="53" t="s">
        <v>228</v>
      </c>
    </row>
    <row r="258" spans="18:18" hidden="1" x14ac:dyDescent="0.2">
      <c r="R258" s="53" t="s">
        <v>196</v>
      </c>
    </row>
    <row r="259" spans="18:18" hidden="1" x14ac:dyDescent="0.2">
      <c r="R259" s="53" t="s">
        <v>192</v>
      </c>
    </row>
    <row r="261" spans="18:18" hidden="1" x14ac:dyDescent="0.2">
      <c r="R261" s="53" t="s">
        <v>216</v>
      </c>
    </row>
    <row r="262" spans="18:18" hidden="1" x14ac:dyDescent="0.2">
      <c r="R262" s="53" t="s">
        <v>228</v>
      </c>
    </row>
    <row r="263" spans="18:18" hidden="1" x14ac:dyDescent="0.2">
      <c r="R263" s="53" t="s">
        <v>217</v>
      </c>
    </row>
    <row r="264" spans="18:18" hidden="1" x14ac:dyDescent="0.2">
      <c r="R264" s="53" t="s">
        <v>219</v>
      </c>
    </row>
    <row r="266" spans="18:18" hidden="1" x14ac:dyDescent="0.2">
      <c r="R266" s="53" t="s">
        <v>222</v>
      </c>
    </row>
    <row r="267" spans="18:18" hidden="1" x14ac:dyDescent="0.2">
      <c r="R267" s="53" t="s">
        <v>228</v>
      </c>
    </row>
    <row r="268" spans="18:18" hidden="1" x14ac:dyDescent="0.2">
      <c r="R268" s="53" t="s">
        <v>196</v>
      </c>
    </row>
    <row r="269" spans="18:18" hidden="1" x14ac:dyDescent="0.2">
      <c r="R269" s="53" t="s">
        <v>219</v>
      </c>
    </row>
    <row r="270" spans="18:18" hidden="1" x14ac:dyDescent="0.2">
      <c r="R270" s="53" t="s">
        <v>236</v>
      </c>
    </row>
    <row r="271" spans="18:18" hidden="1" x14ac:dyDescent="0.2">
      <c r="R271" s="53" t="s">
        <v>222</v>
      </c>
    </row>
    <row r="272" spans="18:18" hidden="1" x14ac:dyDescent="0.2">
      <c r="R272" s="53" t="s">
        <v>228</v>
      </c>
    </row>
    <row r="274" spans="18:18" hidden="1" x14ac:dyDescent="0.2">
      <c r="R274" s="53" t="s">
        <v>219</v>
      </c>
    </row>
    <row r="275" spans="18:18" hidden="1" x14ac:dyDescent="0.2">
      <c r="R275" s="53" t="s">
        <v>236</v>
      </c>
    </row>
    <row r="276" spans="18:18" hidden="1" x14ac:dyDescent="0.2">
      <c r="R276" s="53" t="s">
        <v>222</v>
      </c>
    </row>
    <row r="277" spans="18:18" hidden="1" x14ac:dyDescent="0.2">
      <c r="R277" s="53" t="s">
        <v>228</v>
      </c>
    </row>
    <row r="278" spans="18:18" hidden="1" x14ac:dyDescent="0.2">
      <c r="R278" s="53" t="s">
        <v>235</v>
      </c>
    </row>
    <row r="279" spans="18:18" hidden="1" x14ac:dyDescent="0.2">
      <c r="R279" s="53" t="s">
        <v>237</v>
      </c>
    </row>
    <row r="281" spans="18:18" hidden="1" x14ac:dyDescent="0.2">
      <c r="R281" s="53" t="s">
        <v>222</v>
      </c>
    </row>
    <row r="282" spans="18:18" hidden="1" x14ac:dyDescent="0.2">
      <c r="R282" s="53" t="s">
        <v>228</v>
      </c>
    </row>
    <row r="283" spans="18:18" hidden="1" x14ac:dyDescent="0.2">
      <c r="R283" s="53" t="s">
        <v>243</v>
      </c>
    </row>
    <row r="284" spans="18:18" hidden="1" x14ac:dyDescent="0.2">
      <c r="R284" s="53" t="s">
        <v>192</v>
      </c>
    </row>
    <row r="285" spans="18:18" hidden="1" x14ac:dyDescent="0.2">
      <c r="R285" s="53" t="s">
        <v>245</v>
      </c>
    </row>
    <row r="286" spans="18:18" hidden="1" x14ac:dyDescent="0.2">
      <c r="R286" s="53" t="s">
        <v>222</v>
      </c>
    </row>
    <row r="287" spans="18:18" hidden="1" x14ac:dyDescent="0.2">
      <c r="R287" s="53" t="s">
        <v>228</v>
      </c>
    </row>
    <row r="288" spans="18:18" hidden="1" x14ac:dyDescent="0.2">
      <c r="R288" s="53" t="s">
        <v>217</v>
      </c>
    </row>
    <row r="289" spans="18:18" hidden="1" x14ac:dyDescent="0.2">
      <c r="R289" s="53" t="s">
        <v>192</v>
      </c>
    </row>
    <row r="290" spans="18:18" hidden="1" x14ac:dyDescent="0.2">
      <c r="R290" s="53" t="s">
        <v>365</v>
      </c>
    </row>
    <row r="291" spans="18:18" hidden="1" x14ac:dyDescent="0.2">
      <c r="R291" s="53" t="s">
        <v>222</v>
      </c>
    </row>
    <row r="292" spans="18:18" hidden="1" x14ac:dyDescent="0.2">
      <c r="R292" s="53" t="s">
        <v>228</v>
      </c>
    </row>
    <row r="293" spans="18:18" hidden="1" x14ac:dyDescent="0.2">
      <c r="R293" s="53" t="s">
        <v>217</v>
      </c>
    </row>
    <row r="294" spans="18:18" hidden="1" x14ac:dyDescent="0.2">
      <c r="R294" s="53" t="s">
        <v>223</v>
      </c>
    </row>
    <row r="295" spans="18:18" hidden="1" x14ac:dyDescent="0.2">
      <c r="R295" s="53" t="s">
        <v>230</v>
      </c>
    </row>
    <row r="296" spans="18:18" hidden="1" x14ac:dyDescent="0.2">
      <c r="R296" s="53" t="s">
        <v>222</v>
      </c>
    </row>
    <row r="297" spans="18:18" hidden="1" x14ac:dyDescent="0.2">
      <c r="R297" s="53" t="s">
        <v>228</v>
      </c>
    </row>
    <row r="298" spans="18:18" hidden="1" x14ac:dyDescent="0.2">
      <c r="R298" s="53" t="s">
        <v>196</v>
      </c>
    </row>
    <row r="299" spans="18:18" hidden="1" x14ac:dyDescent="0.2">
      <c r="R299" s="53" t="s">
        <v>192</v>
      </c>
    </row>
    <row r="301" spans="18:18" hidden="1" x14ac:dyDescent="0.2">
      <c r="R301" s="53" t="s">
        <v>222</v>
      </c>
    </row>
    <row r="302" spans="18:18" hidden="1" x14ac:dyDescent="0.2">
      <c r="R302" s="53" t="s">
        <v>194</v>
      </c>
    </row>
    <row r="303" spans="18:18" hidden="1" x14ac:dyDescent="0.2">
      <c r="R303" s="53" t="s">
        <v>217</v>
      </c>
    </row>
    <row r="304" spans="18:18" hidden="1" x14ac:dyDescent="0.2">
      <c r="R304" s="53" t="s">
        <v>192</v>
      </c>
    </row>
    <row r="305" spans="18:18" hidden="1" x14ac:dyDescent="0.2">
      <c r="R305" s="53" t="s">
        <v>432</v>
      </c>
    </row>
    <row r="306" spans="18:18" hidden="1" x14ac:dyDescent="0.2">
      <c r="R306" s="53" t="s">
        <v>214</v>
      </c>
    </row>
    <row r="308" spans="18:18" hidden="1" x14ac:dyDescent="0.2">
      <c r="R308" s="53" t="s">
        <v>196</v>
      </c>
    </row>
    <row r="309" spans="18:18" hidden="1" x14ac:dyDescent="0.2">
      <c r="R309" s="53" t="s">
        <v>237</v>
      </c>
    </row>
    <row r="311" spans="18:18" hidden="1" x14ac:dyDescent="0.2">
      <c r="R311" s="53" t="s">
        <v>222</v>
      </c>
    </row>
    <row r="312" spans="18:18" hidden="1" x14ac:dyDescent="0.2">
      <c r="R312" s="53" t="s">
        <v>228</v>
      </c>
    </row>
    <row r="314" spans="18:18" hidden="1" x14ac:dyDescent="0.2">
      <c r="R314" s="53" t="s">
        <v>192</v>
      </c>
    </row>
    <row r="315" spans="18:18" hidden="1" x14ac:dyDescent="0.2">
      <c r="R315" s="53" t="s">
        <v>236</v>
      </c>
    </row>
    <row r="316" spans="18:18" hidden="1" x14ac:dyDescent="0.2">
      <c r="R316" s="53" t="s">
        <v>222</v>
      </c>
    </row>
    <row r="317" spans="18:18" hidden="1" x14ac:dyDescent="0.2">
      <c r="R317" s="53" t="s">
        <v>228</v>
      </c>
    </row>
    <row r="318" spans="18:18" hidden="1" x14ac:dyDescent="0.2">
      <c r="R318" s="53" t="s">
        <v>235</v>
      </c>
    </row>
    <row r="319" spans="18:18" hidden="1" x14ac:dyDescent="0.2">
      <c r="R319" s="53" t="s">
        <v>219</v>
      </c>
    </row>
    <row r="321" spans="18:18" hidden="1" x14ac:dyDescent="0.2">
      <c r="R321" s="53" t="s">
        <v>216</v>
      </c>
    </row>
    <row r="324" spans="18:18" hidden="1" x14ac:dyDescent="0.2">
      <c r="R324" s="53" t="s">
        <v>192</v>
      </c>
    </row>
    <row r="326" spans="18:18" hidden="1" x14ac:dyDescent="0.2">
      <c r="R326" s="53" t="s">
        <v>222</v>
      </c>
    </row>
    <row r="327" spans="18:18" hidden="1" x14ac:dyDescent="0.2">
      <c r="R327" s="53" t="s">
        <v>228</v>
      </c>
    </row>
    <row r="328" spans="18:18" hidden="1" x14ac:dyDescent="0.2">
      <c r="R328" s="53" t="s">
        <v>196</v>
      </c>
    </row>
    <row r="329" spans="18:18" hidden="1" x14ac:dyDescent="0.2">
      <c r="R329" s="53" t="s">
        <v>229</v>
      </c>
    </row>
    <row r="330" spans="18:18" hidden="1" x14ac:dyDescent="0.2">
      <c r="R330" s="53" t="s">
        <v>245</v>
      </c>
    </row>
    <row r="331" spans="18:18" hidden="1" x14ac:dyDescent="0.2">
      <c r="R331" s="53" t="s">
        <v>222</v>
      </c>
    </row>
    <row r="332" spans="18:18" hidden="1" x14ac:dyDescent="0.2">
      <c r="R332" s="53" t="s">
        <v>228</v>
      </c>
    </row>
    <row r="333" spans="18:18" hidden="1" x14ac:dyDescent="0.2">
      <c r="R333" s="53" t="s">
        <v>196</v>
      </c>
    </row>
    <row r="334" spans="18:18" hidden="1" x14ac:dyDescent="0.2">
      <c r="R334" s="53" t="s">
        <v>237</v>
      </c>
    </row>
    <row r="336" spans="18:18" hidden="1" x14ac:dyDescent="0.2">
      <c r="R336" s="53" t="s">
        <v>222</v>
      </c>
    </row>
    <row r="337" spans="18:18" hidden="1" x14ac:dyDescent="0.2">
      <c r="R337" s="53" t="s">
        <v>228</v>
      </c>
    </row>
    <row r="338" spans="18:18" hidden="1" x14ac:dyDescent="0.2">
      <c r="R338" s="53" t="s">
        <v>235</v>
      </c>
    </row>
    <row r="339" spans="18:18" hidden="1" x14ac:dyDescent="0.2">
      <c r="R339" s="53" t="s">
        <v>223</v>
      </c>
    </row>
    <row r="340" spans="18:18" hidden="1" x14ac:dyDescent="0.2">
      <c r="R340" s="53" t="s">
        <v>365</v>
      </c>
    </row>
    <row r="341" spans="18:18" hidden="1" x14ac:dyDescent="0.2">
      <c r="R341" s="53" t="s">
        <v>216</v>
      </c>
    </row>
    <row r="343" spans="18:18" hidden="1" x14ac:dyDescent="0.2">
      <c r="R343" s="53" t="s">
        <v>434</v>
      </c>
    </row>
    <row r="344" spans="18:18" hidden="1" x14ac:dyDescent="0.2">
      <c r="R344" s="53" t="s">
        <v>237</v>
      </c>
    </row>
    <row r="346" spans="18:18" hidden="1" x14ac:dyDescent="0.2">
      <c r="R346" s="53" t="s">
        <v>222</v>
      </c>
    </row>
    <row r="347" spans="18:18" hidden="1" x14ac:dyDescent="0.2">
      <c r="R347" s="53" t="s">
        <v>194</v>
      </c>
    </row>
    <row r="348" spans="18:18" hidden="1" x14ac:dyDescent="0.2">
      <c r="R348" s="53" t="s">
        <v>196</v>
      </c>
    </row>
    <row r="349" spans="18:18" hidden="1" x14ac:dyDescent="0.2">
      <c r="R349" s="53" t="s">
        <v>192</v>
      </c>
    </row>
    <row r="350" spans="18:18" hidden="1" x14ac:dyDescent="0.2">
      <c r="R350" s="53" t="s">
        <v>236</v>
      </c>
    </row>
    <row r="351" spans="18:18" hidden="1" x14ac:dyDescent="0.2">
      <c r="R351" s="53" t="s">
        <v>222</v>
      </c>
    </row>
    <row r="353" spans="17:18" hidden="1" x14ac:dyDescent="0.2">
      <c r="R353" s="53" t="s">
        <v>196</v>
      </c>
    </row>
    <row r="354" spans="17:18" hidden="1" x14ac:dyDescent="0.2">
      <c r="R354" s="53" t="s">
        <v>192</v>
      </c>
    </row>
    <row r="355" spans="17:18" hidden="1" x14ac:dyDescent="0.2">
      <c r="R355" s="53" t="s">
        <v>230</v>
      </c>
    </row>
    <row r="356" spans="17:18" hidden="1" x14ac:dyDescent="0.2">
      <c r="R356" s="53" t="s">
        <v>216</v>
      </c>
    </row>
    <row r="357" spans="17:18" hidden="1" x14ac:dyDescent="0.2">
      <c r="R357" s="53" t="s">
        <v>228</v>
      </c>
    </row>
    <row r="358" spans="17:18" ht="15.75" hidden="1" customHeight="1" x14ac:dyDescent="0.2">
      <c r="Q358" s="241"/>
      <c r="R358" s="53" t="s">
        <v>196</v>
      </c>
    </row>
    <row r="359" spans="17:18" ht="16.5" customHeight="1" thickBot="1" x14ac:dyDescent="0.25">
      <c r="Q359" s="240"/>
    </row>
    <row r="360" spans="17:18" ht="15.75" hidden="1" customHeight="1" x14ac:dyDescent="0.2">
      <c r="Q360" s="239"/>
      <c r="R360" s="53" t="s">
        <v>245</v>
      </c>
    </row>
    <row r="361" spans="17:18" ht="15.75" hidden="1" customHeight="1" x14ac:dyDescent="0.2">
      <c r="Q361" s="241"/>
      <c r="R361" s="53" t="s">
        <v>222</v>
      </c>
    </row>
    <row r="362" spans="17:18" ht="15.75" hidden="1" customHeight="1" x14ac:dyDescent="0.2">
      <c r="Q362" s="241"/>
      <c r="R362" s="53" t="s">
        <v>228</v>
      </c>
    </row>
    <row r="363" spans="17:18" ht="15.75" hidden="1" customHeight="1" x14ac:dyDescent="0.2">
      <c r="Q363" s="241"/>
      <c r="R363" s="53" t="s">
        <v>196</v>
      </c>
    </row>
    <row r="364" spans="17:18" ht="16.5" hidden="1" customHeight="1" thickBot="1" x14ac:dyDescent="0.25">
      <c r="Q364" s="240"/>
      <c r="R364" s="53" t="s">
        <v>192</v>
      </c>
    </row>
    <row r="365" spans="17:18" ht="15.75" hidden="1" customHeight="1" x14ac:dyDescent="0.2">
      <c r="Q365" s="239"/>
      <c r="R365" s="53" t="s">
        <v>432</v>
      </c>
    </row>
    <row r="366" spans="17:18" ht="15.75" hidden="1" customHeight="1" x14ac:dyDescent="0.2">
      <c r="Q366" s="241"/>
      <c r="R366" s="53" t="s">
        <v>222</v>
      </c>
    </row>
    <row r="367" spans="17:18" ht="15.75" hidden="1" customHeight="1" x14ac:dyDescent="0.2">
      <c r="Q367" s="241"/>
      <c r="R367" s="53" t="s">
        <v>228</v>
      </c>
    </row>
    <row r="368" spans="17:18" ht="15.75" hidden="1" customHeight="1" x14ac:dyDescent="0.2">
      <c r="Q368" s="241"/>
      <c r="R368" s="53" t="s">
        <v>232</v>
      </c>
    </row>
    <row r="369" spans="17:18" ht="16.5" hidden="1" customHeight="1" thickBot="1" x14ac:dyDescent="0.25">
      <c r="Q369" s="240"/>
      <c r="R369" s="53" t="s">
        <v>237</v>
      </c>
    </row>
    <row r="370" spans="17:18" hidden="1" x14ac:dyDescent="0.2">
      <c r="R370" s="53" t="s">
        <v>224</v>
      </c>
    </row>
    <row r="371" spans="17:18" hidden="1" x14ac:dyDescent="0.2">
      <c r="R371" s="53" t="s">
        <v>222</v>
      </c>
    </row>
  </sheetData>
  <sheetProtection password="BC63" sheet="1" objects="1" scenarios="1"/>
  <mergeCells count="355">
    <mergeCell ref="A7:A8"/>
    <mergeCell ref="B7:E8"/>
    <mergeCell ref="F7:G8"/>
    <mergeCell ref="H7:J8"/>
    <mergeCell ref="K7:K8"/>
    <mergeCell ref="L7:L8"/>
    <mergeCell ref="A9:A13"/>
    <mergeCell ref="B9:E11"/>
    <mergeCell ref="F9:G13"/>
    <mergeCell ref="H9:J9"/>
    <mergeCell ref="H10:J10"/>
    <mergeCell ref="H11:J11"/>
    <mergeCell ref="B12:E13"/>
    <mergeCell ref="H12:J12"/>
    <mergeCell ref="H13:J13"/>
    <mergeCell ref="A14:A18"/>
    <mergeCell ref="B14:E16"/>
    <mergeCell ref="F14:G18"/>
    <mergeCell ref="H14:J14"/>
    <mergeCell ref="H15:J15"/>
    <mergeCell ref="H16:J16"/>
    <mergeCell ref="B17:E18"/>
    <mergeCell ref="H17:J17"/>
    <mergeCell ref="H18:J18"/>
    <mergeCell ref="A19:A23"/>
    <mergeCell ref="B19:E21"/>
    <mergeCell ref="F19:G23"/>
    <mergeCell ref="H19:J19"/>
    <mergeCell ref="H20:J20"/>
    <mergeCell ref="H21:J21"/>
    <mergeCell ref="B22:E23"/>
    <mergeCell ref="H22:J22"/>
    <mergeCell ref="H23:J23"/>
    <mergeCell ref="A24:A28"/>
    <mergeCell ref="B24:E26"/>
    <mergeCell ref="F24:G28"/>
    <mergeCell ref="H24:J24"/>
    <mergeCell ref="H25:J25"/>
    <mergeCell ref="H26:J26"/>
    <mergeCell ref="B27:E28"/>
    <mergeCell ref="H27:J27"/>
    <mergeCell ref="H28:J28"/>
    <mergeCell ref="A29:A33"/>
    <mergeCell ref="B29:E31"/>
    <mergeCell ref="F29:G33"/>
    <mergeCell ref="H29:J29"/>
    <mergeCell ref="H30:J30"/>
    <mergeCell ref="H31:J31"/>
    <mergeCell ref="B32:E33"/>
    <mergeCell ref="H32:J32"/>
    <mergeCell ref="H33:J33"/>
    <mergeCell ref="A34:A38"/>
    <mergeCell ref="B34:E36"/>
    <mergeCell ref="F34:G38"/>
    <mergeCell ref="H34:J34"/>
    <mergeCell ref="H35:J35"/>
    <mergeCell ref="H36:J36"/>
    <mergeCell ref="B37:E38"/>
    <mergeCell ref="H37:J37"/>
    <mergeCell ref="H38:J38"/>
    <mergeCell ref="A39:A43"/>
    <mergeCell ref="B39:E41"/>
    <mergeCell ref="F39:G43"/>
    <mergeCell ref="H39:J39"/>
    <mergeCell ref="H40:J40"/>
    <mergeCell ref="H41:J41"/>
    <mergeCell ref="B42:E43"/>
    <mergeCell ref="H42:J42"/>
    <mergeCell ref="H43:J43"/>
    <mergeCell ref="A44:A48"/>
    <mergeCell ref="B44:E46"/>
    <mergeCell ref="F44:G48"/>
    <mergeCell ref="H44:J44"/>
    <mergeCell ref="H45:J45"/>
    <mergeCell ref="H46:J46"/>
    <mergeCell ref="B47:E48"/>
    <mergeCell ref="H47:J47"/>
    <mergeCell ref="H48:J48"/>
    <mergeCell ref="A49:A53"/>
    <mergeCell ref="B59:E61"/>
    <mergeCell ref="F59:G63"/>
    <mergeCell ref="H59:J59"/>
    <mergeCell ref="H60:J60"/>
    <mergeCell ref="H61:J61"/>
    <mergeCell ref="B62:E63"/>
    <mergeCell ref="H62:J62"/>
    <mergeCell ref="H63:J63"/>
    <mergeCell ref="B49:E51"/>
    <mergeCell ref="F49:G53"/>
    <mergeCell ref="H49:J49"/>
    <mergeCell ref="H50:J50"/>
    <mergeCell ref="H51:J51"/>
    <mergeCell ref="B52:E53"/>
    <mergeCell ref="H52:J52"/>
    <mergeCell ref="H53:J53"/>
    <mergeCell ref="A64:A68"/>
    <mergeCell ref="A59:A63"/>
    <mergeCell ref="A54:A58"/>
    <mergeCell ref="B64:E66"/>
    <mergeCell ref="F64:G68"/>
    <mergeCell ref="H64:J64"/>
    <mergeCell ref="H65:J65"/>
    <mergeCell ref="H66:J66"/>
    <mergeCell ref="B67:E68"/>
    <mergeCell ref="H67:J67"/>
    <mergeCell ref="H68:J68"/>
    <mergeCell ref="B54:E56"/>
    <mergeCell ref="F54:G58"/>
    <mergeCell ref="H54:J54"/>
    <mergeCell ref="H55:J55"/>
    <mergeCell ref="H56:J56"/>
    <mergeCell ref="B57:E58"/>
    <mergeCell ref="H57:J57"/>
    <mergeCell ref="H58:J58"/>
    <mergeCell ref="A69:A73"/>
    <mergeCell ref="B69:E71"/>
    <mergeCell ref="F69:G73"/>
    <mergeCell ref="H69:J69"/>
    <mergeCell ref="H70:J70"/>
    <mergeCell ref="H71:J71"/>
    <mergeCell ref="B72:E73"/>
    <mergeCell ref="H72:J72"/>
    <mergeCell ref="H73:J73"/>
    <mergeCell ref="A74:A78"/>
    <mergeCell ref="B74:E76"/>
    <mergeCell ref="F74:G78"/>
    <mergeCell ref="H74:J74"/>
    <mergeCell ref="H75:J75"/>
    <mergeCell ref="H76:J76"/>
    <mergeCell ref="B77:E78"/>
    <mergeCell ref="H77:J77"/>
    <mergeCell ref="H78:J78"/>
    <mergeCell ref="A79:A83"/>
    <mergeCell ref="B89:E91"/>
    <mergeCell ref="F89:G93"/>
    <mergeCell ref="H89:J89"/>
    <mergeCell ref="H90:J90"/>
    <mergeCell ref="H91:J91"/>
    <mergeCell ref="B92:E93"/>
    <mergeCell ref="H92:J92"/>
    <mergeCell ref="H93:J93"/>
    <mergeCell ref="B79:E81"/>
    <mergeCell ref="A94:A98"/>
    <mergeCell ref="A89:A93"/>
    <mergeCell ref="A84:A88"/>
    <mergeCell ref="B94:E96"/>
    <mergeCell ref="F94:G98"/>
    <mergeCell ref="H94:J94"/>
    <mergeCell ref="H95:J95"/>
    <mergeCell ref="H96:J96"/>
    <mergeCell ref="B97:E98"/>
    <mergeCell ref="H97:J97"/>
    <mergeCell ref="H98:J98"/>
    <mergeCell ref="B84:E86"/>
    <mergeCell ref="H85:J85"/>
    <mergeCell ref="H86:J86"/>
    <mergeCell ref="B87:E88"/>
    <mergeCell ref="H87:J87"/>
    <mergeCell ref="H88:J88"/>
    <mergeCell ref="A99:A103"/>
    <mergeCell ref="B99:E101"/>
    <mergeCell ref="F99:G103"/>
    <mergeCell ref="H99:J99"/>
    <mergeCell ref="H100:J100"/>
    <mergeCell ref="H101:J101"/>
    <mergeCell ref="B102:E103"/>
    <mergeCell ref="H102:J102"/>
    <mergeCell ref="H103:J103"/>
    <mergeCell ref="A109:A113"/>
    <mergeCell ref="A104:A108"/>
    <mergeCell ref="B109:E111"/>
    <mergeCell ref="F109:G113"/>
    <mergeCell ref="H109:J109"/>
    <mergeCell ref="H110:J110"/>
    <mergeCell ref="H111:J111"/>
    <mergeCell ref="B112:E113"/>
    <mergeCell ref="H112:J112"/>
    <mergeCell ref="H113:J113"/>
    <mergeCell ref="B104:E106"/>
    <mergeCell ref="A114:A118"/>
    <mergeCell ref="B114:E116"/>
    <mergeCell ref="F114:G118"/>
    <mergeCell ref="H114:J114"/>
    <mergeCell ref="H115:J115"/>
    <mergeCell ref="H116:J116"/>
    <mergeCell ref="B117:E118"/>
    <mergeCell ref="H117:J117"/>
    <mergeCell ref="H118:J118"/>
    <mergeCell ref="A119:A123"/>
    <mergeCell ref="B119:E121"/>
    <mergeCell ref="F119:G123"/>
    <mergeCell ref="H119:J119"/>
    <mergeCell ref="H120:J120"/>
    <mergeCell ref="H121:J121"/>
    <mergeCell ref="B122:E123"/>
    <mergeCell ref="H122:J122"/>
    <mergeCell ref="H123:J123"/>
    <mergeCell ref="A124:A128"/>
    <mergeCell ref="B124:E126"/>
    <mergeCell ref="F124:G128"/>
    <mergeCell ref="H124:J124"/>
    <mergeCell ref="H125:J125"/>
    <mergeCell ref="H126:J126"/>
    <mergeCell ref="B127:E128"/>
    <mergeCell ref="H127:J127"/>
    <mergeCell ref="H128:J128"/>
    <mergeCell ref="A129:A133"/>
    <mergeCell ref="B129:E131"/>
    <mergeCell ref="F129:G133"/>
    <mergeCell ref="H129:J129"/>
    <mergeCell ref="H130:J130"/>
    <mergeCell ref="H131:J131"/>
    <mergeCell ref="B132:E133"/>
    <mergeCell ref="H132:J132"/>
    <mergeCell ref="H133:J133"/>
    <mergeCell ref="A134:A138"/>
    <mergeCell ref="B134:E136"/>
    <mergeCell ref="F134:G138"/>
    <mergeCell ref="H134:J134"/>
    <mergeCell ref="H135:J135"/>
    <mergeCell ref="H136:J136"/>
    <mergeCell ref="B137:E138"/>
    <mergeCell ref="H137:J137"/>
    <mergeCell ref="H138:J138"/>
    <mergeCell ref="A139:A143"/>
    <mergeCell ref="B139:E141"/>
    <mergeCell ref="F139:G143"/>
    <mergeCell ref="H139:J139"/>
    <mergeCell ref="H140:J140"/>
    <mergeCell ref="H141:J141"/>
    <mergeCell ref="B142:E143"/>
    <mergeCell ref="H142:J142"/>
    <mergeCell ref="H143:J143"/>
    <mergeCell ref="A144:A148"/>
    <mergeCell ref="B144:E146"/>
    <mergeCell ref="F144:G148"/>
    <mergeCell ref="H144:J144"/>
    <mergeCell ref="H145:J145"/>
    <mergeCell ref="H146:J146"/>
    <mergeCell ref="B147:E148"/>
    <mergeCell ref="H147:J147"/>
    <mergeCell ref="H148:J148"/>
    <mergeCell ref="A149:A153"/>
    <mergeCell ref="B149:E151"/>
    <mergeCell ref="F149:G153"/>
    <mergeCell ref="H149:J149"/>
    <mergeCell ref="H150:J150"/>
    <mergeCell ref="H151:J151"/>
    <mergeCell ref="B152:E153"/>
    <mergeCell ref="H152:J152"/>
    <mergeCell ref="H153:J153"/>
    <mergeCell ref="A154:A158"/>
    <mergeCell ref="B154:E156"/>
    <mergeCell ref="F154:G158"/>
    <mergeCell ref="H154:J154"/>
    <mergeCell ref="H155:J155"/>
    <mergeCell ref="H156:J156"/>
    <mergeCell ref="B157:E158"/>
    <mergeCell ref="H157:J157"/>
    <mergeCell ref="H158:J158"/>
    <mergeCell ref="A159:A163"/>
    <mergeCell ref="B159:E161"/>
    <mergeCell ref="F159:G163"/>
    <mergeCell ref="H159:J159"/>
    <mergeCell ref="H160:J160"/>
    <mergeCell ref="H161:J161"/>
    <mergeCell ref="B162:E163"/>
    <mergeCell ref="H162:J162"/>
    <mergeCell ref="H163:J163"/>
    <mergeCell ref="A164:A168"/>
    <mergeCell ref="B164:E166"/>
    <mergeCell ref="F164:G168"/>
    <mergeCell ref="H164:J164"/>
    <mergeCell ref="H165:J165"/>
    <mergeCell ref="H166:J166"/>
    <mergeCell ref="B167:E168"/>
    <mergeCell ref="H167:J167"/>
    <mergeCell ref="H168:J168"/>
    <mergeCell ref="A169:A173"/>
    <mergeCell ref="B169:E171"/>
    <mergeCell ref="F169:G173"/>
    <mergeCell ref="H169:J169"/>
    <mergeCell ref="H170:J170"/>
    <mergeCell ref="H171:J171"/>
    <mergeCell ref="B172:E173"/>
    <mergeCell ref="H172:J172"/>
    <mergeCell ref="H173:J173"/>
    <mergeCell ref="A174:A178"/>
    <mergeCell ref="B174:E176"/>
    <mergeCell ref="F174:G178"/>
    <mergeCell ref="H174:J174"/>
    <mergeCell ref="H175:J175"/>
    <mergeCell ref="H176:J176"/>
    <mergeCell ref="B177:E178"/>
    <mergeCell ref="H177:J177"/>
    <mergeCell ref="H178:J178"/>
    <mergeCell ref="A182:A185"/>
    <mergeCell ref="B182:E183"/>
    <mergeCell ref="F182:G185"/>
    <mergeCell ref="H182:J182"/>
    <mergeCell ref="H183:J183"/>
    <mergeCell ref="B184:E185"/>
    <mergeCell ref="H184:J184"/>
    <mergeCell ref="H185:J185"/>
    <mergeCell ref="A179:A181"/>
    <mergeCell ref="B179:E179"/>
    <mergeCell ref="F179:G181"/>
    <mergeCell ref="H179:J179"/>
    <mergeCell ref="B180:E181"/>
    <mergeCell ref="H180:J180"/>
    <mergeCell ref="H181:J181"/>
    <mergeCell ref="F189:G190"/>
    <mergeCell ref="H189:J189"/>
    <mergeCell ref="B190:E190"/>
    <mergeCell ref="H190:J190"/>
    <mergeCell ref="A186:A188"/>
    <mergeCell ref="B186:E187"/>
    <mergeCell ref="F186:G188"/>
    <mergeCell ref="H186:J186"/>
    <mergeCell ref="H187:J187"/>
    <mergeCell ref="B188:E188"/>
    <mergeCell ref="H188:J188"/>
    <mergeCell ref="A200:A204"/>
    <mergeCell ref="B200:E202"/>
    <mergeCell ref="F200:G204"/>
    <mergeCell ref="H200:J200"/>
    <mergeCell ref="H201:J201"/>
    <mergeCell ref="H202:J202"/>
    <mergeCell ref="B203:E204"/>
    <mergeCell ref="H203:J203"/>
    <mergeCell ref="H204:J204"/>
    <mergeCell ref="A191:A193"/>
    <mergeCell ref="B191:E193"/>
    <mergeCell ref="F191:G193"/>
    <mergeCell ref="H191:J191"/>
    <mergeCell ref="H192:J192"/>
    <mergeCell ref="H193:J193"/>
    <mergeCell ref="A189:A190"/>
    <mergeCell ref="B189:E189"/>
    <mergeCell ref="F79:G83"/>
    <mergeCell ref="H79:J79"/>
    <mergeCell ref="H80:J80"/>
    <mergeCell ref="H81:J81"/>
    <mergeCell ref="B82:E83"/>
    <mergeCell ref="H82:J82"/>
    <mergeCell ref="H83:J83"/>
    <mergeCell ref="F104:G108"/>
    <mergeCell ref="H104:J104"/>
    <mergeCell ref="H105:J105"/>
    <mergeCell ref="H106:J106"/>
    <mergeCell ref="B107:E108"/>
    <mergeCell ref="H107:J107"/>
    <mergeCell ref="H108:J108"/>
    <mergeCell ref="F84:G88"/>
    <mergeCell ref="H84:J84"/>
  </mergeCells>
  <phoneticPr fontId="43" type="noConversion"/>
  <pageMargins left="0.7" right="0.7" top="0.75" bottom="0.75" header="0.3" footer="0.3"/>
  <pageSetup paperSize="9" scale="60" orientation="portrait" r:id="rId1"/>
  <rowBreaks count="1" manualBreakCount="1">
    <brk id="138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U376"/>
  <sheetViews>
    <sheetView topLeftCell="A172" zoomScale="80" zoomScaleNormal="80" zoomScalePageLayoutView="80" workbookViewId="0">
      <selection activeCell="K208" sqref="K208"/>
    </sheetView>
  </sheetViews>
  <sheetFormatPr baseColWidth="10" defaultColWidth="10.83203125" defaultRowHeight="16" x14ac:dyDescent="0.2"/>
  <cols>
    <col min="1" max="11" width="10.83203125" style="53"/>
    <col min="12" max="12" width="17.6640625" style="53" bestFit="1" customWidth="1"/>
    <col min="13" max="14" width="10.83203125" style="53"/>
    <col min="15" max="15" width="21.1640625" style="53" hidden="1" customWidth="1"/>
    <col min="16" max="16" width="10.83203125" style="53" hidden="1" customWidth="1"/>
    <col min="17" max="17" width="10.83203125" style="53"/>
    <col min="18" max="18" width="21.5" style="53" bestFit="1" customWidth="1"/>
    <col min="19" max="16384" width="10.83203125" style="53"/>
  </cols>
  <sheetData>
    <row r="1" spans="1:21" s="29" customFormat="1" ht="15.75" customHeight="1" x14ac:dyDescent="0.2">
      <c r="A1" s="36"/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N1" s="38"/>
      <c r="O1" s="38"/>
      <c r="P1" s="28"/>
      <c r="Q1" s="28"/>
      <c r="R1" s="28"/>
      <c r="S1" s="28"/>
      <c r="T1" s="28"/>
      <c r="U1" s="28"/>
    </row>
    <row r="2" spans="1:21" s="29" customFormat="1" ht="15.75" customHeight="1" x14ac:dyDescent="0.2">
      <c r="A2" s="36"/>
      <c r="B2" s="36"/>
      <c r="C2" s="36"/>
      <c r="D2" s="36"/>
      <c r="E2" s="36"/>
      <c r="F2" s="36"/>
      <c r="G2" s="37"/>
      <c r="H2" s="37"/>
      <c r="I2" s="37"/>
      <c r="J2" s="37"/>
      <c r="K2" s="37"/>
      <c r="L2" s="37"/>
      <c r="M2" s="38"/>
      <c r="N2" s="38"/>
      <c r="O2" s="38"/>
      <c r="P2" s="28"/>
      <c r="Q2" s="28"/>
      <c r="R2" s="28"/>
      <c r="S2" s="28"/>
      <c r="T2" s="28"/>
      <c r="U2" s="28"/>
    </row>
    <row r="3" spans="1:21" s="29" customFormat="1" ht="45" customHeight="1" x14ac:dyDescent="0.2">
      <c r="A3" s="39"/>
      <c r="B3" s="37"/>
      <c r="C3" s="52"/>
      <c r="D3" s="40" t="s">
        <v>172</v>
      </c>
      <c r="E3" s="41"/>
      <c r="F3" s="37"/>
      <c r="G3" s="41"/>
      <c r="H3" s="37"/>
      <c r="I3" s="37"/>
      <c r="J3" s="37"/>
      <c r="K3" s="37"/>
      <c r="L3" s="37"/>
      <c r="M3" s="38"/>
      <c r="N3" s="38"/>
      <c r="O3" s="38"/>
      <c r="P3" s="28"/>
      <c r="Q3" s="28"/>
      <c r="R3" s="28"/>
      <c r="S3" s="28"/>
      <c r="T3" s="28"/>
      <c r="U3" s="28"/>
    </row>
    <row r="4" spans="1:21" s="29" customFormat="1" ht="39" customHeight="1" x14ac:dyDescent="0.2">
      <c r="A4" s="36"/>
      <c r="B4" s="37"/>
      <c r="C4" s="52"/>
      <c r="D4" s="42" t="s">
        <v>173</v>
      </c>
      <c r="E4" s="41"/>
      <c r="F4" s="37"/>
      <c r="G4" s="41"/>
      <c r="H4" s="37"/>
      <c r="I4" s="37"/>
      <c r="J4" s="37"/>
      <c r="K4" s="37"/>
      <c r="L4" s="37"/>
      <c r="M4" s="38"/>
      <c r="N4" s="38"/>
      <c r="O4" s="38"/>
      <c r="P4" s="28"/>
      <c r="Q4" s="28"/>
      <c r="R4" s="28"/>
      <c r="S4" s="28"/>
      <c r="T4" s="28"/>
      <c r="U4" s="28"/>
    </row>
    <row r="5" spans="1:21" s="29" customFormat="1" ht="27.75" customHeight="1" x14ac:dyDescent="0.2">
      <c r="A5" s="36"/>
      <c r="B5" s="36"/>
      <c r="C5" s="52"/>
      <c r="D5" s="72" t="s">
        <v>584</v>
      </c>
      <c r="E5" s="52"/>
      <c r="F5" s="36"/>
      <c r="G5" s="37"/>
      <c r="H5" s="37"/>
      <c r="I5" s="37"/>
      <c r="J5" s="37"/>
      <c r="K5" s="37"/>
      <c r="L5" s="37"/>
      <c r="M5" s="38"/>
      <c r="N5" s="38"/>
      <c r="O5" s="38"/>
      <c r="P5" s="28"/>
      <c r="Q5" s="28"/>
      <c r="R5" s="28"/>
      <c r="S5" s="28"/>
      <c r="T5" s="28"/>
      <c r="U5" s="28"/>
    </row>
    <row r="6" spans="1:21" ht="17" thickBot="1" x14ac:dyDescent="0.25">
      <c r="N6" s="58"/>
      <c r="O6" s="59"/>
      <c r="P6" s="59"/>
    </row>
    <row r="7" spans="1:21" x14ac:dyDescent="0.2">
      <c r="A7" s="457" t="s">
        <v>249</v>
      </c>
      <c r="B7" s="459" t="s">
        <v>200</v>
      </c>
      <c r="C7" s="460"/>
      <c r="D7" s="460"/>
      <c r="E7" s="461"/>
      <c r="F7" s="459" t="s">
        <v>201</v>
      </c>
      <c r="G7" s="461"/>
      <c r="H7" s="459" t="s">
        <v>202</v>
      </c>
      <c r="I7" s="460"/>
      <c r="J7" s="461"/>
      <c r="K7" s="457" t="s">
        <v>203</v>
      </c>
      <c r="L7" s="457" t="s">
        <v>204</v>
      </c>
      <c r="N7" s="58"/>
      <c r="O7" s="59"/>
      <c r="P7" s="59"/>
    </row>
    <row r="8" spans="1:21" ht="17" thickBot="1" x14ac:dyDescent="0.25">
      <c r="A8" s="458"/>
      <c r="B8" s="462"/>
      <c r="C8" s="463"/>
      <c r="D8" s="463"/>
      <c r="E8" s="464"/>
      <c r="F8" s="462"/>
      <c r="G8" s="464"/>
      <c r="H8" s="462"/>
      <c r="I8" s="463"/>
      <c r="J8" s="464"/>
      <c r="K8" s="458"/>
      <c r="L8" s="458"/>
      <c r="N8" s="58"/>
      <c r="O8" s="59"/>
      <c r="P8" s="59"/>
    </row>
    <row r="9" spans="1:21" ht="17" customHeight="1" thickBot="1" x14ac:dyDescent="0.25">
      <c r="A9" s="417">
        <v>1</v>
      </c>
      <c r="B9" s="325" t="s">
        <v>416</v>
      </c>
      <c r="C9" s="326"/>
      <c r="D9" s="326"/>
      <c r="E9" s="327"/>
      <c r="F9" s="537">
        <f>SUM(K9:K13)</f>
        <v>-27</v>
      </c>
      <c r="G9" s="614"/>
      <c r="H9" s="340" t="s">
        <v>359</v>
      </c>
      <c r="I9" s="341"/>
      <c r="J9" s="341"/>
      <c r="K9" s="54">
        <v>-8</v>
      </c>
      <c r="L9" s="55" t="s">
        <v>167</v>
      </c>
      <c r="N9" s="58"/>
      <c r="O9" s="59"/>
      <c r="P9" s="59"/>
    </row>
    <row r="10" spans="1:21" ht="17" customHeight="1" thickBot="1" x14ac:dyDescent="0.25">
      <c r="A10" s="418"/>
      <c r="B10" s="328"/>
      <c r="C10" s="329"/>
      <c r="D10" s="329"/>
      <c r="E10" s="330"/>
      <c r="F10" s="539"/>
      <c r="G10" s="540"/>
      <c r="H10" s="342" t="s">
        <v>232</v>
      </c>
      <c r="I10" s="343"/>
      <c r="J10" s="343"/>
      <c r="K10" s="54">
        <v>-2</v>
      </c>
      <c r="L10" s="56" t="s">
        <v>193</v>
      </c>
      <c r="N10" s="58"/>
      <c r="O10" s="59"/>
      <c r="P10" s="58"/>
    </row>
    <row r="11" spans="1:21" ht="17" customHeight="1" thickBot="1" x14ac:dyDescent="0.25">
      <c r="A11" s="418"/>
      <c r="B11" s="331"/>
      <c r="C11" s="332"/>
      <c r="D11" s="332"/>
      <c r="E11" s="333"/>
      <c r="F11" s="539"/>
      <c r="G11" s="540"/>
      <c r="H11" s="342" t="s">
        <v>235</v>
      </c>
      <c r="I11" s="343"/>
      <c r="J11" s="343"/>
      <c r="K11" s="54">
        <v>-6</v>
      </c>
      <c r="L11" s="56" t="s">
        <v>195</v>
      </c>
      <c r="N11" s="58"/>
      <c r="O11" s="59"/>
      <c r="P11" s="58"/>
    </row>
    <row r="12" spans="1:21" ht="17" thickBot="1" x14ac:dyDescent="0.25">
      <c r="A12" s="418"/>
      <c r="B12" s="351" t="s">
        <v>243</v>
      </c>
      <c r="C12" s="352"/>
      <c r="D12" s="352"/>
      <c r="E12" s="353"/>
      <c r="F12" s="539"/>
      <c r="G12" s="540"/>
      <c r="H12" s="342" t="s">
        <v>206</v>
      </c>
      <c r="I12" s="343"/>
      <c r="J12" s="343"/>
      <c r="K12" s="54">
        <v>-4</v>
      </c>
      <c r="L12" s="56" t="s">
        <v>197</v>
      </c>
      <c r="N12" s="58"/>
      <c r="O12" s="59"/>
      <c r="P12" s="58"/>
    </row>
    <row r="13" spans="1:21" ht="17" thickBot="1" x14ac:dyDescent="0.25">
      <c r="A13" s="419"/>
      <c r="B13" s="354"/>
      <c r="C13" s="355"/>
      <c r="D13" s="355"/>
      <c r="E13" s="356"/>
      <c r="F13" s="541"/>
      <c r="G13" s="615"/>
      <c r="H13" s="359" t="s">
        <v>222</v>
      </c>
      <c r="I13" s="360"/>
      <c r="J13" s="360"/>
      <c r="K13" s="54">
        <v>-7</v>
      </c>
      <c r="L13" s="57" t="s">
        <v>199</v>
      </c>
      <c r="N13" s="58"/>
      <c r="O13" s="59"/>
      <c r="P13" s="58"/>
    </row>
    <row r="14" spans="1:21" ht="17" customHeight="1" thickBot="1" x14ac:dyDescent="0.25">
      <c r="A14" s="417">
        <v>2</v>
      </c>
      <c r="B14" s="569" t="s">
        <v>400</v>
      </c>
      <c r="C14" s="570"/>
      <c r="D14" s="570"/>
      <c r="E14" s="571"/>
      <c r="F14" s="537">
        <f>SUM(K14:K18)</f>
        <v>-27</v>
      </c>
      <c r="G14" s="614"/>
      <c r="H14" s="582" t="s">
        <v>196</v>
      </c>
      <c r="I14" s="583"/>
      <c r="J14" s="584"/>
      <c r="K14" s="231">
        <v>-11</v>
      </c>
      <c r="L14" s="55" t="s">
        <v>167</v>
      </c>
      <c r="O14" s="53" t="s">
        <v>205</v>
      </c>
      <c r="P14" s="53">
        <v>15</v>
      </c>
    </row>
    <row r="15" spans="1:21" ht="17" customHeight="1" thickBot="1" x14ac:dyDescent="0.25">
      <c r="A15" s="418"/>
      <c r="B15" s="572"/>
      <c r="C15" s="476"/>
      <c r="D15" s="476"/>
      <c r="E15" s="477"/>
      <c r="F15" s="539"/>
      <c r="G15" s="540"/>
      <c r="H15" s="565" t="s">
        <v>208</v>
      </c>
      <c r="I15" s="566"/>
      <c r="J15" s="576"/>
      <c r="K15" s="231">
        <v>-3</v>
      </c>
      <c r="L15" s="56" t="s">
        <v>193</v>
      </c>
      <c r="O15" s="53" t="s">
        <v>207</v>
      </c>
      <c r="P15" s="53">
        <v>10</v>
      </c>
    </row>
    <row r="16" spans="1:21" ht="17" customHeight="1" thickBot="1" x14ac:dyDescent="0.25">
      <c r="A16" s="418"/>
      <c r="B16" s="573"/>
      <c r="C16" s="574"/>
      <c r="D16" s="574"/>
      <c r="E16" s="575"/>
      <c r="F16" s="539"/>
      <c r="G16" s="540"/>
      <c r="H16" s="565" t="s">
        <v>235</v>
      </c>
      <c r="I16" s="566"/>
      <c r="J16" s="576"/>
      <c r="K16" s="231">
        <v>-6</v>
      </c>
      <c r="L16" s="56" t="s">
        <v>195</v>
      </c>
      <c r="O16" s="53" t="s">
        <v>208</v>
      </c>
      <c r="P16" s="53">
        <v>6</v>
      </c>
    </row>
    <row r="17" spans="1:16" ht="17" thickBot="1" x14ac:dyDescent="0.25">
      <c r="A17" s="418"/>
      <c r="B17" s="640" t="s">
        <v>192</v>
      </c>
      <c r="C17" s="671"/>
      <c r="D17" s="671"/>
      <c r="E17" s="672"/>
      <c r="F17" s="539"/>
      <c r="G17" s="540"/>
      <c r="H17" s="565" t="s">
        <v>408</v>
      </c>
      <c r="I17" s="566"/>
      <c r="J17" s="576"/>
      <c r="K17" s="231">
        <v>0</v>
      </c>
      <c r="L17" s="56" t="s">
        <v>197</v>
      </c>
      <c r="O17" s="53" t="s">
        <v>209</v>
      </c>
      <c r="P17" s="53">
        <v>32</v>
      </c>
    </row>
    <row r="18" spans="1:16" ht="17" thickBot="1" x14ac:dyDescent="0.25">
      <c r="A18" s="419"/>
      <c r="B18" s="673"/>
      <c r="C18" s="674"/>
      <c r="D18" s="674"/>
      <c r="E18" s="675"/>
      <c r="F18" s="541"/>
      <c r="G18" s="615"/>
      <c r="H18" s="577" t="s">
        <v>222</v>
      </c>
      <c r="I18" s="578"/>
      <c r="J18" s="591"/>
      <c r="K18" s="230">
        <v>-7</v>
      </c>
      <c r="L18" s="57" t="s">
        <v>199</v>
      </c>
      <c r="N18" s="58"/>
      <c r="O18" s="53" t="s">
        <v>211</v>
      </c>
      <c r="P18" s="53">
        <v>10</v>
      </c>
    </row>
    <row r="19" spans="1:16" ht="17" customHeight="1" thickBot="1" x14ac:dyDescent="0.25">
      <c r="A19" s="417">
        <v>3</v>
      </c>
      <c r="B19" s="569" t="s">
        <v>420</v>
      </c>
      <c r="C19" s="570"/>
      <c r="D19" s="570"/>
      <c r="E19" s="571"/>
      <c r="F19" s="537">
        <f>SUM(K19:K23)</f>
        <v>-26</v>
      </c>
      <c r="G19" s="614"/>
      <c r="H19" s="582" t="s">
        <v>194</v>
      </c>
      <c r="I19" s="583"/>
      <c r="J19" s="584"/>
      <c r="K19" s="231">
        <v>-7</v>
      </c>
      <c r="L19" s="55" t="s">
        <v>167</v>
      </c>
      <c r="N19" s="58"/>
      <c r="O19" s="53" t="s">
        <v>213</v>
      </c>
      <c r="P19" s="53">
        <v>21</v>
      </c>
    </row>
    <row r="20" spans="1:16" ht="17" customHeight="1" thickBot="1" x14ac:dyDescent="0.25">
      <c r="A20" s="418"/>
      <c r="B20" s="572"/>
      <c r="C20" s="476"/>
      <c r="D20" s="476"/>
      <c r="E20" s="477"/>
      <c r="F20" s="539"/>
      <c r="G20" s="540"/>
      <c r="H20" s="565" t="s">
        <v>232</v>
      </c>
      <c r="I20" s="566"/>
      <c r="J20" s="576"/>
      <c r="K20" s="231">
        <v>-2</v>
      </c>
      <c r="L20" s="56" t="s">
        <v>193</v>
      </c>
      <c r="N20" s="58"/>
      <c r="O20" s="53" t="s">
        <v>214</v>
      </c>
      <c r="P20" s="53">
        <v>19</v>
      </c>
    </row>
    <row r="21" spans="1:16" ht="17" customHeight="1" thickBot="1" x14ac:dyDescent="0.25">
      <c r="A21" s="418"/>
      <c r="B21" s="573"/>
      <c r="C21" s="574"/>
      <c r="D21" s="574"/>
      <c r="E21" s="575"/>
      <c r="F21" s="539"/>
      <c r="G21" s="540"/>
      <c r="H21" s="565" t="s">
        <v>235</v>
      </c>
      <c r="I21" s="566"/>
      <c r="J21" s="576"/>
      <c r="K21" s="231">
        <v>-6</v>
      </c>
      <c r="L21" s="56" t="s">
        <v>195</v>
      </c>
      <c r="N21" s="58"/>
      <c r="O21" s="53" t="s">
        <v>210</v>
      </c>
      <c r="P21" s="53">
        <v>21</v>
      </c>
    </row>
    <row r="22" spans="1:16" ht="17" thickBot="1" x14ac:dyDescent="0.25">
      <c r="A22" s="418"/>
      <c r="B22" s="585" t="s">
        <v>421</v>
      </c>
      <c r="C22" s="586"/>
      <c r="D22" s="586"/>
      <c r="E22" s="587"/>
      <c r="F22" s="539"/>
      <c r="G22" s="540"/>
      <c r="H22" s="565" t="s">
        <v>206</v>
      </c>
      <c r="I22" s="566"/>
      <c r="J22" s="576"/>
      <c r="K22" s="231">
        <v>-4</v>
      </c>
      <c r="L22" s="56" t="s">
        <v>197</v>
      </c>
      <c r="N22" s="58"/>
      <c r="O22" s="53" t="s">
        <v>215</v>
      </c>
      <c r="P22" s="53">
        <v>12</v>
      </c>
    </row>
    <row r="23" spans="1:16" ht="17" thickBot="1" x14ac:dyDescent="0.25">
      <c r="A23" s="419"/>
      <c r="B23" s="588"/>
      <c r="C23" s="589"/>
      <c r="D23" s="589"/>
      <c r="E23" s="590"/>
      <c r="F23" s="541"/>
      <c r="G23" s="615"/>
      <c r="H23" s="577" t="s">
        <v>222</v>
      </c>
      <c r="I23" s="578"/>
      <c r="J23" s="591"/>
      <c r="K23" s="230">
        <v>-7</v>
      </c>
      <c r="L23" s="57" t="s">
        <v>199</v>
      </c>
      <c r="N23" s="58"/>
      <c r="O23" s="53" t="s">
        <v>198</v>
      </c>
      <c r="P23" s="53">
        <v>2</v>
      </c>
    </row>
    <row r="24" spans="1:16" ht="17" customHeight="1" thickBot="1" x14ac:dyDescent="0.25">
      <c r="A24" s="417">
        <v>4</v>
      </c>
      <c r="B24" s="325" t="s">
        <v>592</v>
      </c>
      <c r="C24" s="326"/>
      <c r="D24" s="326"/>
      <c r="E24" s="327"/>
      <c r="F24" s="537">
        <f>SUM(K24:K28)</f>
        <v>-24</v>
      </c>
      <c r="G24" s="614"/>
      <c r="H24" s="340" t="s">
        <v>220</v>
      </c>
      <c r="I24" s="341"/>
      <c r="J24" s="341"/>
      <c r="K24" s="54">
        <v>-5</v>
      </c>
      <c r="L24" s="55" t="s">
        <v>167</v>
      </c>
      <c r="N24" s="58"/>
      <c r="O24" s="53" t="s">
        <v>218</v>
      </c>
      <c r="P24" s="53">
        <v>10</v>
      </c>
    </row>
    <row r="25" spans="1:16" ht="17" customHeight="1" thickBot="1" x14ac:dyDescent="0.25">
      <c r="A25" s="418"/>
      <c r="B25" s="328"/>
      <c r="C25" s="329"/>
      <c r="D25" s="329"/>
      <c r="E25" s="330"/>
      <c r="F25" s="539"/>
      <c r="G25" s="540"/>
      <c r="H25" s="342" t="s">
        <v>232</v>
      </c>
      <c r="I25" s="343"/>
      <c r="J25" s="343"/>
      <c r="K25" s="54">
        <v>-2</v>
      </c>
      <c r="L25" s="56" t="s">
        <v>193</v>
      </c>
      <c r="N25" s="58"/>
      <c r="O25" s="53" t="s">
        <v>219</v>
      </c>
      <c r="P25" s="53">
        <v>9</v>
      </c>
    </row>
    <row r="26" spans="1:16" ht="17" customHeight="1" thickBot="1" x14ac:dyDescent="0.25">
      <c r="A26" s="418"/>
      <c r="B26" s="331"/>
      <c r="C26" s="332"/>
      <c r="D26" s="332"/>
      <c r="E26" s="333"/>
      <c r="F26" s="539"/>
      <c r="G26" s="540"/>
      <c r="H26" s="342" t="s">
        <v>235</v>
      </c>
      <c r="I26" s="343"/>
      <c r="J26" s="343"/>
      <c r="K26" s="54">
        <v>-6</v>
      </c>
      <c r="L26" s="56" t="s">
        <v>195</v>
      </c>
      <c r="N26" s="58"/>
      <c r="O26" s="53" t="s">
        <v>191</v>
      </c>
      <c r="P26" s="53">
        <v>1</v>
      </c>
    </row>
    <row r="27" spans="1:16" ht="17" thickBot="1" x14ac:dyDescent="0.25">
      <c r="A27" s="418"/>
      <c r="B27" s="351" t="s">
        <v>226</v>
      </c>
      <c r="C27" s="352"/>
      <c r="D27" s="352"/>
      <c r="E27" s="353"/>
      <c r="F27" s="539"/>
      <c r="G27" s="540"/>
      <c r="H27" s="342" t="s">
        <v>206</v>
      </c>
      <c r="I27" s="343"/>
      <c r="J27" s="343"/>
      <c r="K27" s="54">
        <v>-4</v>
      </c>
      <c r="L27" s="56" t="s">
        <v>197</v>
      </c>
      <c r="N27" s="58"/>
      <c r="O27" s="53" t="s">
        <v>221</v>
      </c>
      <c r="P27" s="53">
        <v>9</v>
      </c>
    </row>
    <row r="28" spans="1:16" ht="17" thickBot="1" x14ac:dyDescent="0.25">
      <c r="A28" s="419"/>
      <c r="B28" s="354"/>
      <c r="C28" s="355"/>
      <c r="D28" s="355"/>
      <c r="E28" s="356"/>
      <c r="F28" s="541"/>
      <c r="G28" s="615"/>
      <c r="H28" s="359" t="s">
        <v>222</v>
      </c>
      <c r="I28" s="360"/>
      <c r="J28" s="360"/>
      <c r="K28" s="54">
        <v>-7</v>
      </c>
      <c r="L28" s="57" t="s">
        <v>199</v>
      </c>
      <c r="N28" s="58"/>
      <c r="O28" s="53" t="s">
        <v>223</v>
      </c>
      <c r="P28" s="53">
        <v>5</v>
      </c>
    </row>
    <row r="29" spans="1:16" ht="17" customHeight="1" thickBot="1" x14ac:dyDescent="0.25">
      <c r="A29" s="417">
        <v>5</v>
      </c>
      <c r="B29" s="325" t="s">
        <v>429</v>
      </c>
      <c r="C29" s="326"/>
      <c r="D29" s="326"/>
      <c r="E29" s="327"/>
      <c r="F29" s="537">
        <f>SUM(K29:K33)</f>
        <v>-23</v>
      </c>
      <c r="G29" s="614"/>
      <c r="H29" s="340" t="s">
        <v>359</v>
      </c>
      <c r="I29" s="341"/>
      <c r="J29" s="341"/>
      <c r="K29" s="235">
        <v>-8</v>
      </c>
      <c r="L29" s="55" t="s">
        <v>167</v>
      </c>
      <c r="O29" s="53" t="s">
        <v>206</v>
      </c>
      <c r="P29" s="53">
        <v>52</v>
      </c>
    </row>
    <row r="30" spans="1:16" ht="17" customHeight="1" thickBot="1" x14ac:dyDescent="0.25">
      <c r="A30" s="418"/>
      <c r="B30" s="328"/>
      <c r="C30" s="329"/>
      <c r="D30" s="329"/>
      <c r="E30" s="330"/>
      <c r="F30" s="539"/>
      <c r="G30" s="540"/>
      <c r="H30" s="342" t="s">
        <v>458</v>
      </c>
      <c r="I30" s="343"/>
      <c r="J30" s="343"/>
      <c r="K30" s="235">
        <v>2</v>
      </c>
      <c r="L30" s="56" t="s">
        <v>193</v>
      </c>
      <c r="O30" s="53" t="s">
        <v>224</v>
      </c>
      <c r="P30" s="53">
        <v>13</v>
      </c>
    </row>
    <row r="31" spans="1:16" ht="17" customHeight="1" thickBot="1" x14ac:dyDescent="0.25">
      <c r="A31" s="418"/>
      <c r="B31" s="331"/>
      <c r="C31" s="332"/>
      <c r="D31" s="332"/>
      <c r="E31" s="333"/>
      <c r="F31" s="539"/>
      <c r="G31" s="540"/>
      <c r="H31" s="342" t="s">
        <v>235</v>
      </c>
      <c r="I31" s="343"/>
      <c r="J31" s="343"/>
      <c r="K31" s="235">
        <v>-6</v>
      </c>
      <c r="L31" s="56" t="s">
        <v>195</v>
      </c>
      <c r="O31" s="53" t="s">
        <v>225</v>
      </c>
      <c r="P31" s="53">
        <v>1</v>
      </c>
    </row>
    <row r="32" spans="1:16" ht="17" thickBot="1" x14ac:dyDescent="0.25">
      <c r="A32" s="418"/>
      <c r="B32" s="351" t="s">
        <v>191</v>
      </c>
      <c r="C32" s="352"/>
      <c r="D32" s="352"/>
      <c r="E32" s="353"/>
      <c r="F32" s="539"/>
      <c r="G32" s="540"/>
      <c r="H32" s="342" t="s">
        <v>206</v>
      </c>
      <c r="I32" s="343"/>
      <c r="J32" s="343"/>
      <c r="K32" s="235">
        <v>-4</v>
      </c>
      <c r="L32" s="56" t="s">
        <v>197</v>
      </c>
      <c r="O32" s="53" t="s">
        <v>194</v>
      </c>
      <c r="P32" s="53">
        <v>-1</v>
      </c>
    </row>
    <row r="33" spans="1:16" ht="17" thickBot="1" x14ac:dyDescent="0.25">
      <c r="A33" s="419"/>
      <c r="B33" s="354"/>
      <c r="C33" s="355"/>
      <c r="D33" s="355"/>
      <c r="E33" s="356"/>
      <c r="F33" s="541"/>
      <c r="G33" s="615"/>
      <c r="H33" s="359" t="s">
        <v>222</v>
      </c>
      <c r="I33" s="360"/>
      <c r="J33" s="360"/>
      <c r="K33" s="234">
        <v>-7</v>
      </c>
      <c r="L33" s="57" t="s">
        <v>199</v>
      </c>
      <c r="N33" s="58"/>
      <c r="O33" s="53" t="s">
        <v>226</v>
      </c>
      <c r="P33" s="53">
        <v>3</v>
      </c>
    </row>
    <row r="34" spans="1:16" ht="17" customHeight="1" thickBot="1" x14ac:dyDescent="0.25">
      <c r="A34" s="417">
        <v>6</v>
      </c>
      <c r="B34" s="325" t="s">
        <v>368</v>
      </c>
      <c r="C34" s="326"/>
      <c r="D34" s="326"/>
      <c r="E34" s="327"/>
      <c r="F34" s="537">
        <f>SUM(K34:K38)</f>
        <v>-23</v>
      </c>
      <c r="G34" s="614"/>
      <c r="H34" s="340" t="s">
        <v>359</v>
      </c>
      <c r="I34" s="341"/>
      <c r="J34" s="341"/>
      <c r="K34" s="231">
        <v>-8</v>
      </c>
      <c r="L34" s="55" t="s">
        <v>167</v>
      </c>
      <c r="N34" s="58"/>
      <c r="O34" s="53" t="s">
        <v>228</v>
      </c>
      <c r="P34" s="53">
        <v>2</v>
      </c>
    </row>
    <row r="35" spans="1:16" ht="17" customHeight="1" thickBot="1" x14ac:dyDescent="0.25">
      <c r="A35" s="418"/>
      <c r="B35" s="328"/>
      <c r="C35" s="329"/>
      <c r="D35" s="329"/>
      <c r="E35" s="330"/>
      <c r="F35" s="539"/>
      <c r="G35" s="540"/>
      <c r="H35" s="342" t="s">
        <v>458</v>
      </c>
      <c r="I35" s="343"/>
      <c r="J35" s="343"/>
      <c r="K35" s="231">
        <v>2</v>
      </c>
      <c r="L35" s="56" t="s">
        <v>193</v>
      </c>
      <c r="N35" s="58"/>
      <c r="O35" s="53" t="s">
        <v>230</v>
      </c>
      <c r="P35" s="53">
        <v>11</v>
      </c>
    </row>
    <row r="36" spans="1:16" ht="17" customHeight="1" thickBot="1" x14ac:dyDescent="0.25">
      <c r="A36" s="418"/>
      <c r="B36" s="331"/>
      <c r="C36" s="332"/>
      <c r="D36" s="332"/>
      <c r="E36" s="333"/>
      <c r="F36" s="539"/>
      <c r="G36" s="540"/>
      <c r="H36" s="342" t="s">
        <v>235</v>
      </c>
      <c r="I36" s="343"/>
      <c r="J36" s="343"/>
      <c r="K36" s="231">
        <v>-6</v>
      </c>
      <c r="L36" s="56" t="s">
        <v>195</v>
      </c>
      <c r="N36" s="58"/>
      <c r="O36" s="53" t="s">
        <v>231</v>
      </c>
      <c r="P36" s="53">
        <v>2</v>
      </c>
    </row>
    <row r="37" spans="1:16" ht="17" thickBot="1" x14ac:dyDescent="0.25">
      <c r="A37" s="418"/>
      <c r="B37" s="351" t="s">
        <v>219</v>
      </c>
      <c r="C37" s="352"/>
      <c r="D37" s="352"/>
      <c r="E37" s="353"/>
      <c r="F37" s="539"/>
      <c r="G37" s="540"/>
      <c r="H37" s="342" t="s">
        <v>206</v>
      </c>
      <c r="I37" s="343"/>
      <c r="J37" s="343"/>
      <c r="K37" s="231">
        <v>-4</v>
      </c>
      <c r="L37" s="56" t="s">
        <v>197</v>
      </c>
      <c r="N37" s="58"/>
      <c r="O37" s="53" t="s">
        <v>227</v>
      </c>
      <c r="P37" s="53">
        <v>4</v>
      </c>
    </row>
    <row r="38" spans="1:16" ht="17" thickBot="1" x14ac:dyDescent="0.25">
      <c r="A38" s="419"/>
      <c r="B38" s="354"/>
      <c r="C38" s="355"/>
      <c r="D38" s="355"/>
      <c r="E38" s="356"/>
      <c r="F38" s="541"/>
      <c r="G38" s="615"/>
      <c r="H38" s="359" t="s">
        <v>222</v>
      </c>
      <c r="I38" s="360"/>
      <c r="J38" s="360"/>
      <c r="K38" s="230">
        <v>-7</v>
      </c>
      <c r="L38" s="57" t="s">
        <v>199</v>
      </c>
      <c r="N38" s="58"/>
      <c r="O38" s="53" t="s">
        <v>232</v>
      </c>
      <c r="P38" s="53">
        <v>5</v>
      </c>
    </row>
    <row r="39" spans="1:16" ht="17" customHeight="1" thickBot="1" x14ac:dyDescent="0.25">
      <c r="A39" s="417">
        <v>7</v>
      </c>
      <c r="B39" s="325" t="s">
        <v>468</v>
      </c>
      <c r="C39" s="326"/>
      <c r="D39" s="326"/>
      <c r="E39" s="327"/>
      <c r="F39" s="537">
        <f>SUM(K39:K43)</f>
        <v>-23</v>
      </c>
      <c r="G39" s="614"/>
      <c r="H39" s="340" t="s">
        <v>476</v>
      </c>
      <c r="I39" s="341"/>
      <c r="J39" s="341"/>
      <c r="K39" s="231">
        <v>-5</v>
      </c>
      <c r="L39" s="55" t="s">
        <v>167</v>
      </c>
      <c r="N39" s="58"/>
      <c r="O39" s="53" t="s">
        <v>233</v>
      </c>
      <c r="P39" s="53">
        <v>16</v>
      </c>
    </row>
    <row r="40" spans="1:16" ht="17" customHeight="1" thickBot="1" x14ac:dyDescent="0.25">
      <c r="A40" s="418"/>
      <c r="B40" s="328"/>
      <c r="C40" s="329"/>
      <c r="D40" s="329"/>
      <c r="E40" s="330"/>
      <c r="F40" s="539"/>
      <c r="G40" s="540"/>
      <c r="H40" s="342" t="s">
        <v>236</v>
      </c>
      <c r="I40" s="343"/>
      <c r="J40" s="343"/>
      <c r="K40" s="231">
        <v>-1</v>
      </c>
      <c r="L40" s="56" t="s">
        <v>193</v>
      </c>
      <c r="N40" s="58"/>
      <c r="O40" s="53" t="s">
        <v>234</v>
      </c>
      <c r="P40" s="53">
        <v>16</v>
      </c>
    </row>
    <row r="41" spans="1:16" ht="17" customHeight="1" thickBot="1" x14ac:dyDescent="0.25">
      <c r="A41" s="418"/>
      <c r="B41" s="331"/>
      <c r="C41" s="332"/>
      <c r="D41" s="332"/>
      <c r="E41" s="333"/>
      <c r="F41" s="539"/>
      <c r="G41" s="540"/>
      <c r="H41" s="342" t="s">
        <v>235</v>
      </c>
      <c r="I41" s="343"/>
      <c r="J41" s="343"/>
      <c r="K41" s="231">
        <v>-6</v>
      </c>
      <c r="L41" s="56" t="s">
        <v>195</v>
      </c>
      <c r="N41" s="58"/>
      <c r="O41" s="53" t="s">
        <v>236</v>
      </c>
      <c r="P41" s="53">
        <v>12</v>
      </c>
    </row>
    <row r="42" spans="1:16" ht="17" thickBot="1" x14ac:dyDescent="0.25">
      <c r="A42" s="418"/>
      <c r="B42" s="351" t="s">
        <v>236</v>
      </c>
      <c r="C42" s="352"/>
      <c r="D42" s="352"/>
      <c r="E42" s="353"/>
      <c r="F42" s="539"/>
      <c r="G42" s="540"/>
      <c r="H42" s="342" t="s">
        <v>206</v>
      </c>
      <c r="I42" s="343"/>
      <c r="J42" s="343"/>
      <c r="K42" s="231">
        <v>-4</v>
      </c>
      <c r="L42" s="56" t="s">
        <v>197</v>
      </c>
      <c r="N42" s="58"/>
      <c r="O42" s="53" t="s">
        <v>237</v>
      </c>
      <c r="P42" s="53">
        <v>10</v>
      </c>
    </row>
    <row r="43" spans="1:16" ht="17" thickBot="1" x14ac:dyDescent="0.25">
      <c r="A43" s="419"/>
      <c r="B43" s="354"/>
      <c r="C43" s="355"/>
      <c r="D43" s="355"/>
      <c r="E43" s="356"/>
      <c r="F43" s="541"/>
      <c r="G43" s="615"/>
      <c r="H43" s="359" t="s">
        <v>222</v>
      </c>
      <c r="I43" s="360"/>
      <c r="J43" s="360"/>
      <c r="K43" s="230">
        <v>-7</v>
      </c>
      <c r="L43" s="57" t="s">
        <v>199</v>
      </c>
      <c r="N43" s="58"/>
      <c r="O43" s="53" t="s">
        <v>238</v>
      </c>
      <c r="P43" s="53">
        <v>14</v>
      </c>
    </row>
    <row r="44" spans="1:16" ht="17" customHeight="1" thickBot="1" x14ac:dyDescent="0.25">
      <c r="A44" s="417">
        <v>8</v>
      </c>
      <c r="B44" s="325" t="s">
        <v>377</v>
      </c>
      <c r="C44" s="326"/>
      <c r="D44" s="326"/>
      <c r="E44" s="327"/>
      <c r="F44" s="537">
        <f>SUM(K44:K48)</f>
        <v>-23</v>
      </c>
      <c r="G44" s="614"/>
      <c r="H44" s="340" t="s">
        <v>359</v>
      </c>
      <c r="I44" s="341"/>
      <c r="J44" s="341"/>
      <c r="K44" s="231">
        <v>-8</v>
      </c>
      <c r="L44" s="55" t="s">
        <v>167</v>
      </c>
      <c r="O44" s="53" t="s">
        <v>217</v>
      </c>
      <c r="P44" s="53">
        <v>9</v>
      </c>
    </row>
    <row r="45" spans="1:16" ht="17" customHeight="1" thickBot="1" x14ac:dyDescent="0.25">
      <c r="A45" s="418"/>
      <c r="B45" s="328"/>
      <c r="C45" s="329"/>
      <c r="D45" s="329"/>
      <c r="E45" s="330"/>
      <c r="F45" s="539"/>
      <c r="G45" s="540"/>
      <c r="H45" s="342" t="s">
        <v>458</v>
      </c>
      <c r="I45" s="343"/>
      <c r="J45" s="343"/>
      <c r="K45" s="231">
        <v>2</v>
      </c>
      <c r="L45" s="56" t="s">
        <v>193</v>
      </c>
      <c r="O45" s="53" t="s">
        <v>239</v>
      </c>
      <c r="P45" s="53">
        <v>30</v>
      </c>
    </row>
    <row r="46" spans="1:16" ht="17" customHeight="1" thickBot="1" x14ac:dyDescent="0.25">
      <c r="A46" s="418"/>
      <c r="B46" s="331"/>
      <c r="C46" s="332"/>
      <c r="D46" s="332"/>
      <c r="E46" s="333"/>
      <c r="F46" s="539"/>
      <c r="G46" s="540"/>
      <c r="H46" s="342" t="s">
        <v>235</v>
      </c>
      <c r="I46" s="343"/>
      <c r="J46" s="343"/>
      <c r="K46" s="231">
        <v>-6</v>
      </c>
      <c r="L46" s="56" t="s">
        <v>195</v>
      </c>
      <c r="O46" s="53" t="s">
        <v>192</v>
      </c>
      <c r="P46" s="53">
        <v>8</v>
      </c>
    </row>
    <row r="47" spans="1:16" ht="17" thickBot="1" x14ac:dyDescent="0.25">
      <c r="A47" s="418"/>
      <c r="B47" s="351" t="s">
        <v>378</v>
      </c>
      <c r="C47" s="352"/>
      <c r="D47" s="352"/>
      <c r="E47" s="353"/>
      <c r="F47" s="539"/>
      <c r="G47" s="540"/>
      <c r="H47" s="342" t="s">
        <v>206</v>
      </c>
      <c r="I47" s="343"/>
      <c r="J47" s="343"/>
      <c r="K47" s="231">
        <v>-4</v>
      </c>
      <c r="L47" s="56" t="s">
        <v>197</v>
      </c>
      <c r="O47" s="53" t="s">
        <v>240</v>
      </c>
      <c r="P47" s="53">
        <v>5</v>
      </c>
    </row>
    <row r="48" spans="1:16" ht="17" thickBot="1" x14ac:dyDescent="0.25">
      <c r="A48" s="419"/>
      <c r="B48" s="354"/>
      <c r="C48" s="355"/>
      <c r="D48" s="355"/>
      <c r="E48" s="356"/>
      <c r="F48" s="541"/>
      <c r="G48" s="615"/>
      <c r="H48" s="359" t="s">
        <v>222</v>
      </c>
      <c r="I48" s="360"/>
      <c r="J48" s="360"/>
      <c r="K48" s="230">
        <v>-7</v>
      </c>
      <c r="L48" s="57" t="s">
        <v>199</v>
      </c>
      <c r="N48" s="58"/>
      <c r="O48" s="53" t="s">
        <v>241</v>
      </c>
      <c r="P48" s="53">
        <v>7</v>
      </c>
    </row>
    <row r="49" spans="1:16" ht="16" customHeight="1" thickBot="1" x14ac:dyDescent="0.25">
      <c r="A49" s="417">
        <v>9</v>
      </c>
      <c r="B49" s="661" t="s">
        <v>410</v>
      </c>
      <c r="C49" s="326"/>
      <c r="D49" s="326"/>
      <c r="E49" s="662"/>
      <c r="F49" s="537">
        <f>SUM(K49:K53)</f>
        <v>-22</v>
      </c>
      <c r="G49" s="614"/>
      <c r="H49" s="665" t="s">
        <v>196</v>
      </c>
      <c r="I49" s="655"/>
      <c r="J49" s="666"/>
      <c r="K49" s="231">
        <v>-11</v>
      </c>
      <c r="L49" s="55" t="s">
        <v>167</v>
      </c>
      <c r="N49" s="58"/>
      <c r="O49" s="53" t="s">
        <v>229</v>
      </c>
      <c r="P49" s="53">
        <v>12</v>
      </c>
    </row>
    <row r="50" spans="1:16" ht="16" customHeight="1" thickBot="1" x14ac:dyDescent="0.25">
      <c r="A50" s="418"/>
      <c r="B50" s="663"/>
      <c r="C50" s="329"/>
      <c r="D50" s="329"/>
      <c r="E50" s="330"/>
      <c r="F50" s="539"/>
      <c r="G50" s="540"/>
      <c r="H50" s="667" t="s">
        <v>236</v>
      </c>
      <c r="I50" s="657"/>
      <c r="J50" s="668"/>
      <c r="K50" s="231">
        <v>-1</v>
      </c>
      <c r="L50" s="56" t="s">
        <v>193</v>
      </c>
      <c r="N50" s="58"/>
      <c r="O50" s="53" t="s">
        <v>216</v>
      </c>
      <c r="P50" s="53">
        <v>12</v>
      </c>
    </row>
    <row r="51" spans="1:16" ht="16" customHeight="1" thickBot="1" x14ac:dyDescent="0.25">
      <c r="A51" s="418"/>
      <c r="B51" s="642"/>
      <c r="C51" s="643"/>
      <c r="D51" s="643"/>
      <c r="E51" s="644"/>
      <c r="F51" s="539"/>
      <c r="G51" s="540"/>
      <c r="H51" s="667" t="s">
        <v>235</v>
      </c>
      <c r="I51" s="657"/>
      <c r="J51" s="668"/>
      <c r="K51" s="231">
        <v>-6</v>
      </c>
      <c r="L51" s="56" t="s">
        <v>195</v>
      </c>
      <c r="N51" s="58"/>
      <c r="O51" s="53" t="s">
        <v>242</v>
      </c>
      <c r="P51" s="53">
        <v>12</v>
      </c>
    </row>
    <row r="52" spans="1:16" ht="17" thickBot="1" x14ac:dyDescent="0.25">
      <c r="A52" s="418"/>
      <c r="B52" s="664" t="s">
        <v>196</v>
      </c>
      <c r="C52" s="352"/>
      <c r="D52" s="352"/>
      <c r="E52" s="353"/>
      <c r="F52" s="539"/>
      <c r="G52" s="540"/>
      <c r="H52" s="667" t="s">
        <v>465</v>
      </c>
      <c r="I52" s="657"/>
      <c r="J52" s="668"/>
      <c r="K52" s="231">
        <v>3</v>
      </c>
      <c r="L52" s="56" t="s">
        <v>197</v>
      </c>
      <c r="N52" s="58"/>
      <c r="O52" s="53" t="s">
        <v>235</v>
      </c>
      <c r="P52" s="53">
        <v>6</v>
      </c>
    </row>
    <row r="53" spans="1:16" ht="17" thickBot="1" x14ac:dyDescent="0.25">
      <c r="A53" s="419"/>
      <c r="B53" s="354"/>
      <c r="C53" s="355"/>
      <c r="D53" s="355"/>
      <c r="E53" s="356"/>
      <c r="F53" s="541"/>
      <c r="G53" s="615"/>
      <c r="H53" s="669" t="s">
        <v>222</v>
      </c>
      <c r="I53" s="659"/>
      <c r="J53" s="670"/>
      <c r="K53" s="230">
        <v>-7</v>
      </c>
      <c r="L53" s="57" t="s">
        <v>199</v>
      </c>
      <c r="N53" s="58"/>
      <c r="O53" s="53" t="s">
        <v>196</v>
      </c>
      <c r="P53" s="53">
        <v>4</v>
      </c>
    </row>
    <row r="54" spans="1:16" ht="17" customHeight="1" thickBot="1" x14ac:dyDescent="0.25">
      <c r="A54" s="417">
        <v>10</v>
      </c>
      <c r="B54" s="325" t="s">
        <v>480</v>
      </c>
      <c r="C54" s="326"/>
      <c r="D54" s="326"/>
      <c r="E54" s="327"/>
      <c r="F54" s="537">
        <f>SUM(K54:K58)</f>
        <v>-21</v>
      </c>
      <c r="G54" s="614"/>
      <c r="H54" s="340" t="s">
        <v>231</v>
      </c>
      <c r="I54" s="341"/>
      <c r="J54" s="341"/>
      <c r="K54" s="231">
        <v>-6</v>
      </c>
      <c r="L54" s="55" t="s">
        <v>167</v>
      </c>
    </row>
    <row r="55" spans="1:16" ht="17" customHeight="1" thickBot="1" x14ac:dyDescent="0.25">
      <c r="A55" s="418"/>
      <c r="B55" s="328"/>
      <c r="C55" s="329"/>
      <c r="D55" s="329"/>
      <c r="E55" s="330"/>
      <c r="F55" s="539"/>
      <c r="G55" s="540"/>
      <c r="H55" s="342" t="s">
        <v>433</v>
      </c>
      <c r="I55" s="343"/>
      <c r="J55" s="343"/>
      <c r="K55" s="231">
        <v>-2</v>
      </c>
      <c r="L55" s="56" t="s">
        <v>193</v>
      </c>
    </row>
    <row r="56" spans="1:16" ht="17" customHeight="1" thickBot="1" x14ac:dyDescent="0.25">
      <c r="A56" s="418"/>
      <c r="B56" s="331"/>
      <c r="C56" s="332"/>
      <c r="D56" s="332"/>
      <c r="E56" s="333"/>
      <c r="F56" s="539"/>
      <c r="G56" s="540"/>
      <c r="H56" s="342" t="s">
        <v>235</v>
      </c>
      <c r="I56" s="343"/>
      <c r="J56" s="343"/>
      <c r="K56" s="231">
        <v>-6</v>
      </c>
      <c r="L56" s="56" t="s">
        <v>195</v>
      </c>
    </row>
    <row r="57" spans="1:16" ht="17" thickBot="1" x14ac:dyDescent="0.25">
      <c r="A57" s="418"/>
      <c r="B57" s="351" t="s">
        <v>433</v>
      </c>
      <c r="C57" s="352"/>
      <c r="D57" s="352"/>
      <c r="E57" s="353"/>
      <c r="F57" s="539"/>
      <c r="G57" s="540"/>
      <c r="H57" s="342" t="s">
        <v>462</v>
      </c>
      <c r="I57" s="343"/>
      <c r="J57" s="343"/>
      <c r="K57" s="231">
        <v>0</v>
      </c>
      <c r="L57" s="56" t="s">
        <v>197</v>
      </c>
    </row>
    <row r="58" spans="1:16" ht="17" thickBot="1" x14ac:dyDescent="0.25">
      <c r="A58" s="419"/>
      <c r="B58" s="354"/>
      <c r="C58" s="355"/>
      <c r="D58" s="355"/>
      <c r="E58" s="356"/>
      <c r="F58" s="541"/>
      <c r="G58" s="615"/>
      <c r="H58" s="359" t="s">
        <v>222</v>
      </c>
      <c r="I58" s="360"/>
      <c r="J58" s="360"/>
      <c r="K58" s="230">
        <v>-7</v>
      </c>
      <c r="L58" s="57" t="s">
        <v>199</v>
      </c>
    </row>
    <row r="59" spans="1:16" ht="17" customHeight="1" thickBot="1" x14ac:dyDescent="0.25">
      <c r="A59" s="417">
        <v>11</v>
      </c>
      <c r="B59" s="325" t="s">
        <v>373</v>
      </c>
      <c r="C59" s="326"/>
      <c r="D59" s="326"/>
      <c r="E59" s="327"/>
      <c r="F59" s="537">
        <f>SUM(K59:K63)</f>
        <v>-20</v>
      </c>
      <c r="G59" s="614"/>
      <c r="H59" s="340" t="s">
        <v>196</v>
      </c>
      <c r="I59" s="341"/>
      <c r="J59" s="341"/>
      <c r="K59" s="235">
        <v>-11</v>
      </c>
      <c r="L59" s="55" t="s">
        <v>167</v>
      </c>
      <c r="N59" s="58"/>
      <c r="O59" s="58"/>
      <c r="P59" s="58"/>
    </row>
    <row r="60" spans="1:16" ht="17" customHeight="1" thickBot="1" x14ac:dyDescent="0.25">
      <c r="A60" s="418"/>
      <c r="B60" s="328"/>
      <c r="C60" s="329"/>
      <c r="D60" s="329"/>
      <c r="E60" s="330"/>
      <c r="F60" s="539"/>
      <c r="G60" s="540"/>
      <c r="H60" s="342" t="s">
        <v>458</v>
      </c>
      <c r="I60" s="343"/>
      <c r="J60" s="343"/>
      <c r="K60" s="235">
        <v>2</v>
      </c>
      <c r="L60" s="56" t="s">
        <v>193</v>
      </c>
      <c r="N60" s="58"/>
      <c r="O60" s="58"/>
      <c r="P60" s="58"/>
    </row>
    <row r="61" spans="1:16" ht="17" customHeight="1" thickBot="1" x14ac:dyDescent="0.25">
      <c r="A61" s="418"/>
      <c r="B61" s="331"/>
      <c r="C61" s="332"/>
      <c r="D61" s="332"/>
      <c r="E61" s="333"/>
      <c r="F61" s="539"/>
      <c r="G61" s="540"/>
      <c r="H61" s="342" t="s">
        <v>229</v>
      </c>
      <c r="I61" s="343"/>
      <c r="J61" s="343"/>
      <c r="K61" s="235">
        <v>0</v>
      </c>
      <c r="L61" s="56" t="s">
        <v>195</v>
      </c>
      <c r="N61" s="58"/>
      <c r="O61" s="59"/>
      <c r="P61" s="59"/>
    </row>
    <row r="62" spans="1:16" ht="17" thickBot="1" x14ac:dyDescent="0.25">
      <c r="A62" s="418"/>
      <c r="B62" s="351" t="s">
        <v>225</v>
      </c>
      <c r="C62" s="352"/>
      <c r="D62" s="352"/>
      <c r="E62" s="353"/>
      <c r="F62" s="539"/>
      <c r="G62" s="540"/>
      <c r="H62" s="342" t="s">
        <v>206</v>
      </c>
      <c r="I62" s="343"/>
      <c r="J62" s="343"/>
      <c r="K62" s="235">
        <v>-4</v>
      </c>
      <c r="L62" s="56" t="s">
        <v>197</v>
      </c>
      <c r="N62" s="58"/>
      <c r="O62" s="59"/>
      <c r="P62" s="59"/>
    </row>
    <row r="63" spans="1:16" ht="17" thickBot="1" x14ac:dyDescent="0.25">
      <c r="A63" s="419"/>
      <c r="B63" s="354"/>
      <c r="C63" s="355"/>
      <c r="D63" s="355"/>
      <c r="E63" s="356"/>
      <c r="F63" s="541"/>
      <c r="G63" s="615"/>
      <c r="H63" s="359" t="s">
        <v>222</v>
      </c>
      <c r="I63" s="360"/>
      <c r="J63" s="360"/>
      <c r="K63" s="234">
        <v>-7</v>
      </c>
      <c r="L63" s="57" t="s">
        <v>199</v>
      </c>
      <c r="N63" s="58"/>
      <c r="O63" s="59"/>
      <c r="P63" s="59"/>
    </row>
    <row r="64" spans="1:16" ht="17" customHeight="1" thickBot="1" x14ac:dyDescent="0.25">
      <c r="A64" s="417">
        <v>12</v>
      </c>
      <c r="B64" s="660" t="s">
        <v>246</v>
      </c>
      <c r="C64" s="646"/>
      <c r="D64" s="646"/>
      <c r="E64" s="647"/>
      <c r="F64" s="537">
        <f>SUM(K64:K68)</f>
        <v>-20</v>
      </c>
      <c r="G64" s="614"/>
      <c r="H64" s="654" t="s">
        <v>476</v>
      </c>
      <c r="I64" s="655"/>
      <c r="J64" s="655"/>
      <c r="K64" s="54">
        <v>-5</v>
      </c>
      <c r="L64" s="55" t="s">
        <v>167</v>
      </c>
    </row>
    <row r="65" spans="1:16" ht="17" customHeight="1" thickBot="1" x14ac:dyDescent="0.25">
      <c r="A65" s="418"/>
      <c r="B65" s="648"/>
      <c r="C65" s="649"/>
      <c r="D65" s="649"/>
      <c r="E65" s="650"/>
      <c r="F65" s="539"/>
      <c r="G65" s="540"/>
      <c r="H65" s="656" t="s">
        <v>458</v>
      </c>
      <c r="I65" s="657"/>
      <c r="J65" s="657"/>
      <c r="K65" s="54">
        <v>2</v>
      </c>
      <c r="L65" s="56" t="s">
        <v>193</v>
      </c>
    </row>
    <row r="66" spans="1:16" ht="17" customHeight="1" thickBot="1" x14ac:dyDescent="0.25">
      <c r="A66" s="418"/>
      <c r="B66" s="651"/>
      <c r="C66" s="652"/>
      <c r="D66" s="652"/>
      <c r="E66" s="653"/>
      <c r="F66" s="539"/>
      <c r="G66" s="540"/>
      <c r="H66" s="656" t="s">
        <v>235</v>
      </c>
      <c r="I66" s="657"/>
      <c r="J66" s="657"/>
      <c r="K66" s="54">
        <v>-6</v>
      </c>
      <c r="L66" s="56" t="s">
        <v>195</v>
      </c>
    </row>
    <row r="67" spans="1:16" ht="17" thickBot="1" x14ac:dyDescent="0.25">
      <c r="A67" s="418"/>
      <c r="B67" s="351" t="s">
        <v>461</v>
      </c>
      <c r="C67" s="352"/>
      <c r="D67" s="352"/>
      <c r="E67" s="353"/>
      <c r="F67" s="539"/>
      <c r="G67" s="540"/>
      <c r="H67" s="656" t="s">
        <v>206</v>
      </c>
      <c r="I67" s="657"/>
      <c r="J67" s="657"/>
      <c r="K67" s="54">
        <v>-4</v>
      </c>
      <c r="L67" s="56" t="s">
        <v>197</v>
      </c>
    </row>
    <row r="68" spans="1:16" ht="17" thickBot="1" x14ac:dyDescent="0.25">
      <c r="A68" s="419"/>
      <c r="B68" s="354"/>
      <c r="C68" s="355"/>
      <c r="D68" s="355"/>
      <c r="E68" s="356"/>
      <c r="F68" s="541"/>
      <c r="G68" s="615"/>
      <c r="H68" s="658" t="s">
        <v>222</v>
      </c>
      <c r="I68" s="659"/>
      <c r="J68" s="659"/>
      <c r="K68" s="54">
        <v>-7</v>
      </c>
      <c r="L68" s="57" t="s">
        <v>199</v>
      </c>
      <c r="N68" s="58"/>
      <c r="O68" s="58"/>
      <c r="P68" s="58"/>
    </row>
    <row r="69" spans="1:16" ht="16.5" customHeight="1" thickBot="1" x14ac:dyDescent="0.25">
      <c r="A69" s="417">
        <v>13</v>
      </c>
      <c r="B69" s="325" t="s">
        <v>395</v>
      </c>
      <c r="C69" s="326"/>
      <c r="D69" s="326"/>
      <c r="E69" s="327"/>
      <c r="F69" s="537">
        <f>SUM(K69:K73)</f>
        <v>-18</v>
      </c>
      <c r="G69" s="614"/>
      <c r="H69" s="340" t="s">
        <v>406</v>
      </c>
      <c r="I69" s="341"/>
      <c r="J69" s="341"/>
      <c r="K69" s="231">
        <v>-7</v>
      </c>
      <c r="L69" s="55" t="s">
        <v>167</v>
      </c>
      <c r="N69" s="58"/>
      <c r="O69" s="59"/>
      <c r="P69" s="59"/>
    </row>
    <row r="70" spans="1:16" ht="16.5" customHeight="1" thickBot="1" x14ac:dyDescent="0.25">
      <c r="A70" s="418"/>
      <c r="B70" s="328"/>
      <c r="C70" s="329"/>
      <c r="D70" s="329"/>
      <c r="E70" s="330"/>
      <c r="F70" s="539"/>
      <c r="G70" s="540"/>
      <c r="H70" s="342" t="s">
        <v>223</v>
      </c>
      <c r="I70" s="343"/>
      <c r="J70" s="343"/>
      <c r="K70" s="231">
        <v>-4</v>
      </c>
      <c r="L70" s="56" t="s">
        <v>193</v>
      </c>
      <c r="N70" s="58"/>
      <c r="O70" s="59"/>
      <c r="P70" s="58"/>
    </row>
    <row r="71" spans="1:16" ht="17" customHeight="1" thickBot="1" x14ac:dyDescent="0.25">
      <c r="A71" s="418"/>
      <c r="B71" s="642"/>
      <c r="C71" s="643"/>
      <c r="D71" s="643"/>
      <c r="E71" s="644"/>
      <c r="F71" s="539"/>
      <c r="G71" s="540"/>
      <c r="H71" s="342" t="s">
        <v>235</v>
      </c>
      <c r="I71" s="343"/>
      <c r="J71" s="343"/>
      <c r="K71" s="231">
        <v>-6</v>
      </c>
      <c r="L71" s="56" t="s">
        <v>195</v>
      </c>
      <c r="N71" s="58"/>
      <c r="O71" s="59"/>
      <c r="P71" s="58"/>
    </row>
    <row r="72" spans="1:16" ht="17" thickBot="1" x14ac:dyDescent="0.25">
      <c r="A72" s="418"/>
      <c r="B72" s="351" t="s">
        <v>396</v>
      </c>
      <c r="C72" s="352"/>
      <c r="D72" s="352"/>
      <c r="E72" s="353"/>
      <c r="F72" s="539"/>
      <c r="G72" s="540"/>
      <c r="H72" s="342" t="s">
        <v>206</v>
      </c>
      <c r="I72" s="343"/>
      <c r="J72" s="343"/>
      <c r="K72" s="231">
        <v>-4</v>
      </c>
      <c r="L72" s="56" t="s">
        <v>197</v>
      </c>
      <c r="N72" s="58"/>
      <c r="O72" s="59"/>
      <c r="P72" s="58"/>
    </row>
    <row r="73" spans="1:16" ht="17" thickBot="1" x14ac:dyDescent="0.25">
      <c r="A73" s="419"/>
      <c r="B73" s="354"/>
      <c r="C73" s="355"/>
      <c r="D73" s="355"/>
      <c r="E73" s="356"/>
      <c r="F73" s="541"/>
      <c r="G73" s="615"/>
      <c r="H73" s="359" t="s">
        <v>216</v>
      </c>
      <c r="I73" s="360"/>
      <c r="J73" s="360"/>
      <c r="K73" s="230">
        <v>3</v>
      </c>
      <c r="L73" s="57" t="s">
        <v>199</v>
      </c>
      <c r="N73" s="58"/>
      <c r="O73" s="59"/>
      <c r="P73" s="58"/>
    </row>
    <row r="74" spans="1:16" ht="17" customHeight="1" thickBot="1" x14ac:dyDescent="0.25">
      <c r="A74" s="417">
        <v>14</v>
      </c>
      <c r="B74" s="325" t="s">
        <v>593</v>
      </c>
      <c r="C74" s="326"/>
      <c r="D74" s="326"/>
      <c r="E74" s="327"/>
      <c r="F74" s="537">
        <f>SUM(K74:K78)</f>
        <v>-18</v>
      </c>
      <c r="G74" s="614"/>
      <c r="H74" s="340" t="s">
        <v>359</v>
      </c>
      <c r="I74" s="341"/>
      <c r="J74" s="341"/>
      <c r="K74" s="235">
        <v>-8</v>
      </c>
      <c r="L74" s="55" t="s">
        <v>167</v>
      </c>
    </row>
    <row r="75" spans="1:16" ht="17" customHeight="1" thickBot="1" x14ac:dyDescent="0.25">
      <c r="A75" s="418"/>
      <c r="B75" s="328"/>
      <c r="C75" s="329"/>
      <c r="D75" s="329"/>
      <c r="E75" s="330"/>
      <c r="F75" s="539"/>
      <c r="G75" s="540"/>
      <c r="H75" s="342" t="s">
        <v>615</v>
      </c>
      <c r="I75" s="343"/>
      <c r="J75" s="343"/>
      <c r="K75" s="235">
        <v>1</v>
      </c>
      <c r="L75" s="56" t="s">
        <v>193</v>
      </c>
    </row>
    <row r="76" spans="1:16" ht="17" customHeight="1" thickBot="1" x14ac:dyDescent="0.25">
      <c r="A76" s="418"/>
      <c r="B76" s="331"/>
      <c r="C76" s="332"/>
      <c r="D76" s="332"/>
      <c r="E76" s="333"/>
      <c r="F76" s="539"/>
      <c r="G76" s="540"/>
      <c r="H76" s="342" t="s">
        <v>235</v>
      </c>
      <c r="I76" s="343"/>
      <c r="J76" s="343"/>
      <c r="K76" s="235">
        <v>-6</v>
      </c>
      <c r="L76" s="56" t="s">
        <v>195</v>
      </c>
    </row>
    <row r="77" spans="1:16" ht="17" thickBot="1" x14ac:dyDescent="0.25">
      <c r="A77" s="418"/>
      <c r="B77" s="351" t="s">
        <v>229</v>
      </c>
      <c r="C77" s="352"/>
      <c r="D77" s="352"/>
      <c r="E77" s="353"/>
      <c r="F77" s="539"/>
      <c r="G77" s="540"/>
      <c r="H77" s="342" t="s">
        <v>460</v>
      </c>
      <c r="I77" s="343"/>
      <c r="J77" s="343"/>
      <c r="K77" s="235">
        <v>2</v>
      </c>
      <c r="L77" s="56" t="s">
        <v>197</v>
      </c>
    </row>
    <row r="78" spans="1:16" ht="17" thickBot="1" x14ac:dyDescent="0.25">
      <c r="A78" s="419"/>
      <c r="B78" s="354"/>
      <c r="C78" s="355"/>
      <c r="D78" s="355"/>
      <c r="E78" s="356"/>
      <c r="F78" s="541"/>
      <c r="G78" s="615"/>
      <c r="H78" s="359" t="s">
        <v>222</v>
      </c>
      <c r="I78" s="360"/>
      <c r="J78" s="360"/>
      <c r="K78" s="234">
        <v>-7</v>
      </c>
      <c r="L78" s="57" t="s">
        <v>199</v>
      </c>
      <c r="N78" s="58"/>
      <c r="O78" s="58"/>
      <c r="P78" s="58"/>
    </row>
    <row r="79" spans="1:16" ht="17" customHeight="1" thickBot="1" x14ac:dyDescent="0.25">
      <c r="A79" s="417">
        <v>15</v>
      </c>
      <c r="B79" s="569" t="s">
        <v>409</v>
      </c>
      <c r="C79" s="570"/>
      <c r="D79" s="570"/>
      <c r="E79" s="571"/>
      <c r="F79" s="537">
        <f>SUM(K79:K83)</f>
        <v>-17</v>
      </c>
      <c r="G79" s="614"/>
      <c r="H79" s="582" t="s">
        <v>359</v>
      </c>
      <c r="I79" s="583"/>
      <c r="J79" s="584"/>
      <c r="K79" s="231">
        <v>-8</v>
      </c>
      <c r="L79" s="55" t="s">
        <v>167</v>
      </c>
      <c r="N79" s="58"/>
      <c r="O79" s="53" t="s">
        <v>243</v>
      </c>
      <c r="P79" s="53">
        <v>4</v>
      </c>
    </row>
    <row r="80" spans="1:16" ht="17" customHeight="1" thickBot="1" x14ac:dyDescent="0.25">
      <c r="A80" s="418"/>
      <c r="B80" s="572"/>
      <c r="C80" s="476"/>
      <c r="D80" s="476"/>
      <c r="E80" s="477"/>
      <c r="F80" s="539"/>
      <c r="G80" s="540"/>
      <c r="H80" s="565" t="s">
        <v>232</v>
      </c>
      <c r="I80" s="566"/>
      <c r="J80" s="576"/>
      <c r="K80" s="231">
        <v>-2</v>
      </c>
      <c r="L80" s="56" t="s">
        <v>193</v>
      </c>
      <c r="N80" s="58"/>
      <c r="O80" s="53" t="s">
        <v>244</v>
      </c>
      <c r="P80" s="53">
        <v>14</v>
      </c>
    </row>
    <row r="81" spans="1:16" ht="17" customHeight="1" thickBot="1" x14ac:dyDescent="0.25">
      <c r="A81" s="418"/>
      <c r="B81" s="573"/>
      <c r="C81" s="574"/>
      <c r="D81" s="574"/>
      <c r="E81" s="575"/>
      <c r="F81" s="539"/>
      <c r="G81" s="540"/>
      <c r="H81" s="565" t="s">
        <v>235</v>
      </c>
      <c r="I81" s="566"/>
      <c r="J81" s="576"/>
      <c r="K81" s="231">
        <v>-6</v>
      </c>
      <c r="L81" s="56" t="s">
        <v>195</v>
      </c>
      <c r="N81" s="58"/>
      <c r="O81" s="59"/>
      <c r="P81" s="58"/>
    </row>
    <row r="82" spans="1:16" ht="17" thickBot="1" x14ac:dyDescent="0.25">
      <c r="A82" s="418"/>
      <c r="B82" s="585" t="s">
        <v>227</v>
      </c>
      <c r="C82" s="586"/>
      <c r="D82" s="586"/>
      <c r="E82" s="587"/>
      <c r="F82" s="539"/>
      <c r="G82" s="540"/>
      <c r="H82" s="565" t="s">
        <v>613</v>
      </c>
      <c r="I82" s="566"/>
      <c r="J82" s="576"/>
      <c r="K82" s="231">
        <v>6</v>
      </c>
      <c r="L82" s="56" t="s">
        <v>197</v>
      </c>
      <c r="N82" s="58"/>
      <c r="O82" s="59"/>
      <c r="P82" s="58"/>
    </row>
    <row r="83" spans="1:16" ht="17" thickBot="1" x14ac:dyDescent="0.25">
      <c r="A83" s="419"/>
      <c r="B83" s="588"/>
      <c r="C83" s="589"/>
      <c r="D83" s="589"/>
      <c r="E83" s="590"/>
      <c r="F83" s="541"/>
      <c r="G83" s="615"/>
      <c r="H83" s="577" t="s">
        <v>222</v>
      </c>
      <c r="I83" s="578"/>
      <c r="J83" s="591"/>
      <c r="K83" s="230">
        <v>-7</v>
      </c>
      <c r="L83" s="57" t="s">
        <v>199</v>
      </c>
      <c r="N83" s="58"/>
      <c r="O83" s="59"/>
      <c r="P83" s="58"/>
    </row>
    <row r="84" spans="1:16" ht="17" customHeight="1" thickBot="1" x14ac:dyDescent="0.25">
      <c r="A84" s="417">
        <v>16</v>
      </c>
      <c r="B84" s="569" t="s">
        <v>614</v>
      </c>
      <c r="C84" s="570"/>
      <c r="D84" s="570"/>
      <c r="E84" s="571"/>
      <c r="F84" s="537">
        <f>SUM(K84:K88)</f>
        <v>-17</v>
      </c>
      <c r="G84" s="614"/>
      <c r="H84" s="582" t="s">
        <v>194</v>
      </c>
      <c r="I84" s="583"/>
      <c r="J84" s="584"/>
      <c r="K84" s="231">
        <v>-7</v>
      </c>
      <c r="L84" s="55" t="s">
        <v>167</v>
      </c>
      <c r="N84" s="58"/>
      <c r="O84" s="59"/>
      <c r="P84" s="59"/>
    </row>
    <row r="85" spans="1:16" ht="17" customHeight="1" thickBot="1" x14ac:dyDescent="0.25">
      <c r="A85" s="418"/>
      <c r="B85" s="572"/>
      <c r="C85" s="476"/>
      <c r="D85" s="476"/>
      <c r="E85" s="477"/>
      <c r="F85" s="539"/>
      <c r="G85" s="540"/>
      <c r="H85" s="565" t="s">
        <v>236</v>
      </c>
      <c r="I85" s="566"/>
      <c r="J85" s="576"/>
      <c r="K85" s="231">
        <v>-1</v>
      </c>
      <c r="L85" s="56" t="s">
        <v>193</v>
      </c>
      <c r="N85" s="58"/>
      <c r="O85" s="59"/>
      <c r="P85" s="58"/>
    </row>
    <row r="86" spans="1:16" ht="17" customHeight="1" thickBot="1" x14ac:dyDescent="0.25">
      <c r="A86" s="418"/>
      <c r="B86" s="573"/>
      <c r="C86" s="574"/>
      <c r="D86" s="574"/>
      <c r="E86" s="575"/>
      <c r="F86" s="539"/>
      <c r="G86" s="540"/>
      <c r="H86" s="565" t="s">
        <v>360</v>
      </c>
      <c r="I86" s="566"/>
      <c r="J86" s="576"/>
      <c r="K86" s="231">
        <v>-4</v>
      </c>
      <c r="L86" s="56" t="s">
        <v>195</v>
      </c>
      <c r="N86" s="58"/>
      <c r="O86" s="59"/>
      <c r="P86" s="58"/>
    </row>
    <row r="87" spans="1:16" ht="17" thickBot="1" x14ac:dyDescent="0.25">
      <c r="A87" s="418"/>
      <c r="B87" s="585" t="s">
        <v>194</v>
      </c>
      <c r="C87" s="586"/>
      <c r="D87" s="586"/>
      <c r="E87" s="587"/>
      <c r="F87" s="539"/>
      <c r="G87" s="540"/>
      <c r="H87" s="565" t="s">
        <v>460</v>
      </c>
      <c r="I87" s="566"/>
      <c r="J87" s="576"/>
      <c r="K87" s="231">
        <v>2</v>
      </c>
      <c r="L87" s="56" t="s">
        <v>197</v>
      </c>
      <c r="N87" s="58"/>
      <c r="O87" s="59"/>
      <c r="P87" s="58"/>
    </row>
    <row r="88" spans="1:16" ht="17" thickBot="1" x14ac:dyDescent="0.25">
      <c r="A88" s="419"/>
      <c r="B88" s="588"/>
      <c r="C88" s="589"/>
      <c r="D88" s="589"/>
      <c r="E88" s="590"/>
      <c r="F88" s="541"/>
      <c r="G88" s="615"/>
      <c r="H88" s="577" t="s">
        <v>222</v>
      </c>
      <c r="I88" s="578"/>
      <c r="J88" s="591"/>
      <c r="K88" s="230">
        <v>-7</v>
      </c>
      <c r="L88" s="57" t="s">
        <v>199</v>
      </c>
      <c r="N88" s="58"/>
      <c r="O88" s="59"/>
      <c r="P88" s="58"/>
    </row>
    <row r="89" spans="1:16" ht="17" customHeight="1" thickBot="1" x14ac:dyDescent="0.25">
      <c r="A89" s="417">
        <v>17</v>
      </c>
      <c r="B89" s="325" t="s">
        <v>375</v>
      </c>
      <c r="C89" s="326"/>
      <c r="D89" s="326"/>
      <c r="E89" s="327"/>
      <c r="F89" s="537">
        <f>SUM(K89:K93)</f>
        <v>-17</v>
      </c>
      <c r="G89" s="614"/>
      <c r="H89" s="340" t="s">
        <v>476</v>
      </c>
      <c r="I89" s="341"/>
      <c r="J89" s="341"/>
      <c r="K89" s="231">
        <v>-5</v>
      </c>
      <c r="L89" s="55" t="s">
        <v>167</v>
      </c>
      <c r="N89" s="58"/>
      <c r="O89" s="58"/>
      <c r="P89" s="58"/>
    </row>
    <row r="90" spans="1:16" ht="17" customHeight="1" thickBot="1" x14ac:dyDescent="0.25">
      <c r="A90" s="418"/>
      <c r="B90" s="328"/>
      <c r="C90" s="329"/>
      <c r="D90" s="329"/>
      <c r="E90" s="330"/>
      <c r="F90" s="539"/>
      <c r="G90" s="540"/>
      <c r="H90" s="342" t="s">
        <v>461</v>
      </c>
      <c r="I90" s="343"/>
      <c r="J90" s="343"/>
      <c r="K90" s="231">
        <v>5</v>
      </c>
      <c r="L90" s="56" t="s">
        <v>193</v>
      </c>
      <c r="N90" s="58"/>
      <c r="O90" s="58"/>
      <c r="P90" s="58"/>
    </row>
    <row r="91" spans="1:16" ht="17" customHeight="1" thickBot="1" x14ac:dyDescent="0.25">
      <c r="A91" s="418"/>
      <c r="B91" s="331"/>
      <c r="C91" s="332"/>
      <c r="D91" s="332"/>
      <c r="E91" s="333"/>
      <c r="F91" s="539"/>
      <c r="G91" s="540"/>
      <c r="H91" s="342" t="s">
        <v>235</v>
      </c>
      <c r="I91" s="343"/>
      <c r="J91" s="343"/>
      <c r="K91" s="231">
        <v>-6</v>
      </c>
      <c r="L91" s="56" t="s">
        <v>195</v>
      </c>
      <c r="N91" s="58"/>
      <c r="O91" s="59"/>
      <c r="P91" s="59"/>
    </row>
    <row r="92" spans="1:16" ht="17" thickBot="1" x14ac:dyDescent="0.25">
      <c r="A92" s="418"/>
      <c r="B92" s="351" t="s">
        <v>531</v>
      </c>
      <c r="C92" s="352"/>
      <c r="D92" s="352"/>
      <c r="E92" s="353"/>
      <c r="F92" s="539"/>
      <c r="G92" s="540"/>
      <c r="H92" s="342" t="s">
        <v>206</v>
      </c>
      <c r="I92" s="343"/>
      <c r="J92" s="343"/>
      <c r="K92" s="231">
        <v>-4</v>
      </c>
      <c r="L92" s="56" t="s">
        <v>197</v>
      </c>
      <c r="N92" s="58"/>
      <c r="O92" s="59"/>
      <c r="P92" s="59"/>
    </row>
    <row r="93" spans="1:16" ht="17" thickBot="1" x14ac:dyDescent="0.25">
      <c r="A93" s="419"/>
      <c r="B93" s="354"/>
      <c r="C93" s="355"/>
      <c r="D93" s="355"/>
      <c r="E93" s="356"/>
      <c r="F93" s="541"/>
      <c r="G93" s="615"/>
      <c r="H93" s="359" t="s">
        <v>222</v>
      </c>
      <c r="I93" s="360"/>
      <c r="J93" s="360"/>
      <c r="K93" s="230">
        <v>-7</v>
      </c>
      <c r="L93" s="57" t="s">
        <v>199</v>
      </c>
      <c r="N93" s="58"/>
      <c r="O93" s="59"/>
      <c r="P93" s="59"/>
    </row>
    <row r="94" spans="1:16" ht="17" customHeight="1" thickBot="1" x14ac:dyDescent="0.25">
      <c r="A94" s="417">
        <v>18</v>
      </c>
      <c r="B94" s="569" t="s">
        <v>467</v>
      </c>
      <c r="C94" s="570"/>
      <c r="D94" s="570"/>
      <c r="E94" s="571"/>
      <c r="F94" s="537">
        <f>SUM(K94:K98)</f>
        <v>-17</v>
      </c>
      <c r="G94" s="614"/>
      <c r="H94" s="582" t="s">
        <v>192</v>
      </c>
      <c r="I94" s="583"/>
      <c r="J94" s="584"/>
      <c r="K94" s="231">
        <v>-6</v>
      </c>
      <c r="L94" s="55" t="s">
        <v>167</v>
      </c>
    </row>
    <row r="95" spans="1:16" ht="17" customHeight="1" thickBot="1" x14ac:dyDescent="0.25">
      <c r="A95" s="418"/>
      <c r="B95" s="572"/>
      <c r="C95" s="476"/>
      <c r="D95" s="476"/>
      <c r="E95" s="477"/>
      <c r="F95" s="539"/>
      <c r="G95" s="540"/>
      <c r="H95" s="565" t="s">
        <v>232</v>
      </c>
      <c r="I95" s="566"/>
      <c r="J95" s="576"/>
      <c r="K95" s="231">
        <v>-2</v>
      </c>
      <c r="L95" s="56" t="s">
        <v>193</v>
      </c>
    </row>
    <row r="96" spans="1:16" ht="17" customHeight="1" thickBot="1" x14ac:dyDescent="0.25">
      <c r="A96" s="418"/>
      <c r="B96" s="573"/>
      <c r="C96" s="574"/>
      <c r="D96" s="574"/>
      <c r="E96" s="575"/>
      <c r="F96" s="539"/>
      <c r="G96" s="540"/>
      <c r="H96" s="565" t="s">
        <v>240</v>
      </c>
      <c r="I96" s="566"/>
      <c r="J96" s="576"/>
      <c r="K96" s="231">
        <v>2</v>
      </c>
      <c r="L96" s="56" t="s">
        <v>195</v>
      </c>
    </row>
    <row r="97" spans="1:16" ht="17" thickBot="1" x14ac:dyDescent="0.25">
      <c r="A97" s="418"/>
      <c r="B97" s="585" t="s">
        <v>241</v>
      </c>
      <c r="C97" s="586"/>
      <c r="D97" s="586"/>
      <c r="E97" s="587"/>
      <c r="F97" s="539"/>
      <c r="G97" s="540"/>
      <c r="H97" s="565" t="s">
        <v>206</v>
      </c>
      <c r="I97" s="566"/>
      <c r="J97" s="576"/>
      <c r="K97" s="231">
        <v>-4</v>
      </c>
      <c r="L97" s="56" t="s">
        <v>197</v>
      </c>
    </row>
    <row r="98" spans="1:16" ht="17" thickBot="1" x14ac:dyDescent="0.25">
      <c r="A98" s="419"/>
      <c r="B98" s="588"/>
      <c r="C98" s="589"/>
      <c r="D98" s="589"/>
      <c r="E98" s="590"/>
      <c r="F98" s="541"/>
      <c r="G98" s="615"/>
      <c r="H98" s="577" t="s">
        <v>222</v>
      </c>
      <c r="I98" s="578"/>
      <c r="J98" s="591"/>
      <c r="K98" s="230">
        <v>-7</v>
      </c>
      <c r="L98" s="57" t="s">
        <v>199</v>
      </c>
      <c r="N98" s="58"/>
      <c r="O98" s="58"/>
      <c r="P98" s="58"/>
    </row>
    <row r="99" spans="1:16" ht="17" customHeight="1" thickBot="1" x14ac:dyDescent="0.25">
      <c r="A99" s="417">
        <v>19</v>
      </c>
      <c r="B99" s="325" t="s">
        <v>478</v>
      </c>
      <c r="C99" s="326"/>
      <c r="D99" s="326"/>
      <c r="E99" s="327"/>
      <c r="F99" s="537">
        <f>SUM(K99:K103)</f>
        <v>-17</v>
      </c>
      <c r="G99" s="614"/>
      <c r="H99" s="340" t="s">
        <v>359</v>
      </c>
      <c r="I99" s="341"/>
      <c r="J99" s="341"/>
      <c r="K99" s="54">
        <v>-8</v>
      </c>
      <c r="L99" s="55" t="s">
        <v>167</v>
      </c>
      <c r="N99" s="58"/>
      <c r="O99" s="58"/>
      <c r="P99" s="58"/>
    </row>
    <row r="100" spans="1:16" ht="17" customHeight="1" thickBot="1" x14ac:dyDescent="0.25">
      <c r="A100" s="418"/>
      <c r="B100" s="328"/>
      <c r="C100" s="329"/>
      <c r="D100" s="329"/>
      <c r="E100" s="330"/>
      <c r="F100" s="539"/>
      <c r="G100" s="540"/>
      <c r="H100" s="342" t="s">
        <v>618</v>
      </c>
      <c r="I100" s="343"/>
      <c r="J100" s="343"/>
      <c r="K100" s="54">
        <v>4</v>
      </c>
      <c r="L100" s="56" t="s">
        <v>193</v>
      </c>
      <c r="N100" s="58"/>
      <c r="O100" s="58"/>
      <c r="P100" s="58"/>
    </row>
    <row r="101" spans="1:16" ht="17" customHeight="1" thickBot="1" x14ac:dyDescent="0.25">
      <c r="A101" s="418"/>
      <c r="B101" s="331"/>
      <c r="C101" s="332"/>
      <c r="D101" s="332"/>
      <c r="E101" s="333"/>
      <c r="F101" s="539"/>
      <c r="G101" s="540"/>
      <c r="H101" s="342" t="s">
        <v>235</v>
      </c>
      <c r="I101" s="343"/>
      <c r="J101" s="343"/>
      <c r="K101" s="54">
        <v>-6</v>
      </c>
      <c r="L101" s="56" t="s">
        <v>195</v>
      </c>
      <c r="N101" s="58"/>
      <c r="O101" s="59"/>
      <c r="P101" s="59"/>
    </row>
    <row r="102" spans="1:16" ht="17" thickBot="1" x14ac:dyDescent="0.25">
      <c r="A102" s="418"/>
      <c r="B102" s="351" t="s">
        <v>210</v>
      </c>
      <c r="C102" s="352"/>
      <c r="D102" s="352"/>
      <c r="E102" s="353"/>
      <c r="F102" s="539"/>
      <c r="G102" s="540"/>
      <c r="H102" s="342" t="s">
        <v>462</v>
      </c>
      <c r="I102" s="343"/>
      <c r="J102" s="343"/>
      <c r="K102" s="54">
        <v>0</v>
      </c>
      <c r="L102" s="56" t="s">
        <v>197</v>
      </c>
      <c r="N102" s="58"/>
      <c r="O102" s="59"/>
      <c r="P102" s="59"/>
    </row>
    <row r="103" spans="1:16" ht="17" thickBot="1" x14ac:dyDescent="0.25">
      <c r="A103" s="419"/>
      <c r="B103" s="354"/>
      <c r="C103" s="355"/>
      <c r="D103" s="355"/>
      <c r="E103" s="356"/>
      <c r="F103" s="541"/>
      <c r="G103" s="615"/>
      <c r="H103" s="359" t="s">
        <v>222</v>
      </c>
      <c r="I103" s="360"/>
      <c r="J103" s="360"/>
      <c r="K103" s="54">
        <v>-7</v>
      </c>
      <c r="L103" s="57" t="s">
        <v>199</v>
      </c>
      <c r="N103" s="58"/>
      <c r="O103" s="59"/>
      <c r="P103" s="59"/>
    </row>
    <row r="104" spans="1:16" ht="17" customHeight="1" thickBot="1" x14ac:dyDescent="0.25">
      <c r="A104" s="417">
        <v>20</v>
      </c>
      <c r="B104" s="325" t="s">
        <v>389</v>
      </c>
      <c r="C104" s="326"/>
      <c r="D104" s="326"/>
      <c r="E104" s="327"/>
      <c r="F104" s="537">
        <f>SUM(K104:K108)</f>
        <v>-17</v>
      </c>
      <c r="G104" s="614"/>
      <c r="H104" s="340" t="s">
        <v>359</v>
      </c>
      <c r="I104" s="341"/>
      <c r="J104" s="341"/>
      <c r="K104" s="231">
        <v>-8</v>
      </c>
      <c r="L104" s="55" t="s">
        <v>167</v>
      </c>
      <c r="N104" s="58"/>
      <c r="O104" s="58"/>
      <c r="P104" s="58"/>
    </row>
    <row r="105" spans="1:16" ht="17" customHeight="1" thickBot="1" x14ac:dyDescent="0.25">
      <c r="A105" s="418"/>
      <c r="B105" s="328"/>
      <c r="C105" s="329"/>
      <c r="D105" s="329"/>
      <c r="E105" s="330"/>
      <c r="F105" s="539"/>
      <c r="G105" s="540"/>
      <c r="H105" s="342" t="s">
        <v>208</v>
      </c>
      <c r="I105" s="343"/>
      <c r="J105" s="343"/>
      <c r="K105" s="231">
        <v>-3</v>
      </c>
      <c r="L105" s="56" t="s">
        <v>193</v>
      </c>
      <c r="N105" s="58"/>
      <c r="O105" s="58"/>
      <c r="P105" s="58"/>
    </row>
    <row r="106" spans="1:16" ht="17" customHeight="1" thickBot="1" x14ac:dyDescent="0.25">
      <c r="A106" s="418"/>
      <c r="B106" s="331"/>
      <c r="C106" s="332"/>
      <c r="D106" s="332"/>
      <c r="E106" s="333"/>
      <c r="F106" s="539"/>
      <c r="G106" s="540"/>
      <c r="H106" s="342" t="s">
        <v>241</v>
      </c>
      <c r="I106" s="343"/>
      <c r="J106" s="343"/>
      <c r="K106" s="231">
        <v>-1</v>
      </c>
      <c r="L106" s="56" t="s">
        <v>195</v>
      </c>
      <c r="N106" s="58"/>
      <c r="O106" s="59"/>
      <c r="P106" s="59"/>
    </row>
    <row r="107" spans="1:16" ht="17" thickBot="1" x14ac:dyDescent="0.25">
      <c r="A107" s="418"/>
      <c r="B107" s="351" t="s">
        <v>463</v>
      </c>
      <c r="C107" s="352"/>
      <c r="D107" s="352"/>
      <c r="E107" s="353"/>
      <c r="F107" s="539"/>
      <c r="G107" s="540"/>
      <c r="H107" s="342" t="s">
        <v>617</v>
      </c>
      <c r="I107" s="343"/>
      <c r="J107" s="343"/>
      <c r="K107" s="231">
        <v>2</v>
      </c>
      <c r="L107" s="56" t="s">
        <v>197</v>
      </c>
      <c r="N107" s="58"/>
      <c r="O107" s="59"/>
      <c r="P107" s="59"/>
    </row>
    <row r="108" spans="1:16" ht="17" thickBot="1" x14ac:dyDescent="0.25">
      <c r="A108" s="419"/>
      <c r="B108" s="354"/>
      <c r="C108" s="355"/>
      <c r="D108" s="355"/>
      <c r="E108" s="356"/>
      <c r="F108" s="541"/>
      <c r="G108" s="615"/>
      <c r="H108" s="359" t="s">
        <v>222</v>
      </c>
      <c r="I108" s="360"/>
      <c r="J108" s="360"/>
      <c r="K108" s="230">
        <v>-7</v>
      </c>
      <c r="L108" s="57" t="s">
        <v>199</v>
      </c>
      <c r="N108" s="58"/>
      <c r="O108" s="59"/>
      <c r="P108" s="59"/>
    </row>
    <row r="109" spans="1:16" ht="17" customHeight="1" thickBot="1" x14ac:dyDescent="0.25">
      <c r="A109" s="417">
        <v>21</v>
      </c>
      <c r="B109" s="325" t="s">
        <v>376</v>
      </c>
      <c r="C109" s="326"/>
      <c r="D109" s="326"/>
      <c r="E109" s="327"/>
      <c r="F109" s="537">
        <f>SUM(K109:K113)</f>
        <v>-16</v>
      </c>
      <c r="G109" s="614"/>
      <c r="H109" s="340" t="s">
        <v>217</v>
      </c>
      <c r="I109" s="341"/>
      <c r="J109" s="341"/>
      <c r="K109" s="231">
        <v>3</v>
      </c>
      <c r="L109" s="55" t="s">
        <v>167</v>
      </c>
    </row>
    <row r="110" spans="1:16" ht="17" customHeight="1" thickBot="1" x14ac:dyDescent="0.25">
      <c r="A110" s="418"/>
      <c r="B110" s="328"/>
      <c r="C110" s="329"/>
      <c r="D110" s="329"/>
      <c r="E110" s="330"/>
      <c r="F110" s="539"/>
      <c r="G110" s="540"/>
      <c r="H110" s="342" t="s">
        <v>232</v>
      </c>
      <c r="I110" s="343"/>
      <c r="J110" s="343"/>
      <c r="K110" s="231">
        <v>-2</v>
      </c>
      <c r="L110" s="56" t="s">
        <v>193</v>
      </c>
    </row>
    <row r="111" spans="1:16" ht="17" customHeight="1" thickBot="1" x14ac:dyDescent="0.25">
      <c r="A111" s="418"/>
      <c r="B111" s="642"/>
      <c r="C111" s="643"/>
      <c r="D111" s="643"/>
      <c r="E111" s="644"/>
      <c r="F111" s="539"/>
      <c r="G111" s="540"/>
      <c r="H111" s="342" t="s">
        <v>235</v>
      </c>
      <c r="I111" s="343"/>
      <c r="J111" s="343"/>
      <c r="K111" s="231">
        <v>-6</v>
      </c>
      <c r="L111" s="56" t="s">
        <v>195</v>
      </c>
    </row>
    <row r="112" spans="1:16" ht="17" thickBot="1" x14ac:dyDescent="0.25">
      <c r="A112" s="418"/>
      <c r="B112" s="351" t="s">
        <v>359</v>
      </c>
      <c r="C112" s="352"/>
      <c r="D112" s="352"/>
      <c r="E112" s="353"/>
      <c r="F112" s="539"/>
      <c r="G112" s="540"/>
      <c r="H112" s="342" t="s">
        <v>206</v>
      </c>
      <c r="I112" s="343"/>
      <c r="J112" s="343"/>
      <c r="K112" s="231">
        <v>-4</v>
      </c>
      <c r="L112" s="56" t="s">
        <v>197</v>
      </c>
    </row>
    <row r="113" spans="1:16" ht="17" thickBot="1" x14ac:dyDescent="0.25">
      <c r="A113" s="419"/>
      <c r="B113" s="354"/>
      <c r="C113" s="355"/>
      <c r="D113" s="355"/>
      <c r="E113" s="356"/>
      <c r="F113" s="541"/>
      <c r="G113" s="615"/>
      <c r="H113" s="359" t="s">
        <v>222</v>
      </c>
      <c r="I113" s="360"/>
      <c r="J113" s="360"/>
      <c r="K113" s="230">
        <v>-7</v>
      </c>
      <c r="L113" s="57" t="s">
        <v>199</v>
      </c>
      <c r="N113" s="58"/>
      <c r="O113" s="58"/>
      <c r="P113" s="58"/>
    </row>
    <row r="114" spans="1:16" ht="17" customHeight="1" thickBot="1" x14ac:dyDescent="0.25">
      <c r="A114" s="417">
        <v>22</v>
      </c>
      <c r="B114" s="325" t="s">
        <v>383</v>
      </c>
      <c r="C114" s="326"/>
      <c r="D114" s="326"/>
      <c r="E114" s="327"/>
      <c r="F114" s="537">
        <f>SUM(K114:K118)</f>
        <v>-16</v>
      </c>
      <c r="G114" s="614"/>
      <c r="H114" s="340" t="s">
        <v>217</v>
      </c>
      <c r="I114" s="341"/>
      <c r="J114" s="341"/>
      <c r="K114" s="231">
        <v>3</v>
      </c>
      <c r="L114" s="55" t="s">
        <v>167</v>
      </c>
      <c r="N114" s="58"/>
      <c r="O114" s="59"/>
      <c r="P114" s="59"/>
    </row>
    <row r="115" spans="1:16" ht="17" customHeight="1" thickBot="1" x14ac:dyDescent="0.25">
      <c r="A115" s="418"/>
      <c r="B115" s="328"/>
      <c r="C115" s="329"/>
      <c r="D115" s="329"/>
      <c r="E115" s="330"/>
      <c r="F115" s="539"/>
      <c r="G115" s="540"/>
      <c r="H115" s="342" t="s">
        <v>232</v>
      </c>
      <c r="I115" s="343"/>
      <c r="J115" s="343"/>
      <c r="K115" s="231">
        <v>-2</v>
      </c>
      <c r="L115" s="56" t="s">
        <v>193</v>
      </c>
      <c r="N115" s="58"/>
      <c r="O115" s="59"/>
      <c r="P115" s="58"/>
    </row>
    <row r="116" spans="1:16" ht="17" customHeight="1" thickBot="1" x14ac:dyDescent="0.25">
      <c r="A116" s="418"/>
      <c r="B116" s="642"/>
      <c r="C116" s="643"/>
      <c r="D116" s="643"/>
      <c r="E116" s="644"/>
      <c r="F116" s="539"/>
      <c r="G116" s="540"/>
      <c r="H116" s="342" t="s">
        <v>235</v>
      </c>
      <c r="I116" s="343"/>
      <c r="J116" s="343"/>
      <c r="K116" s="231">
        <v>-6</v>
      </c>
      <c r="L116" s="56" t="s">
        <v>195</v>
      </c>
      <c r="N116" s="58"/>
      <c r="O116" s="59"/>
      <c r="P116" s="58"/>
    </row>
    <row r="117" spans="1:16" ht="17" thickBot="1" x14ac:dyDescent="0.25">
      <c r="A117" s="418"/>
      <c r="B117" s="351" t="s">
        <v>232</v>
      </c>
      <c r="C117" s="352"/>
      <c r="D117" s="352"/>
      <c r="E117" s="353"/>
      <c r="F117" s="539"/>
      <c r="G117" s="540"/>
      <c r="H117" s="342" t="s">
        <v>206</v>
      </c>
      <c r="I117" s="343"/>
      <c r="J117" s="343"/>
      <c r="K117" s="231">
        <v>-4</v>
      </c>
      <c r="L117" s="56" t="s">
        <v>197</v>
      </c>
      <c r="N117" s="58"/>
      <c r="O117" s="59"/>
      <c r="P117" s="58"/>
    </row>
    <row r="118" spans="1:16" ht="17" thickBot="1" x14ac:dyDescent="0.25">
      <c r="A118" s="419"/>
      <c r="B118" s="354"/>
      <c r="C118" s="355"/>
      <c r="D118" s="355"/>
      <c r="E118" s="356"/>
      <c r="F118" s="541"/>
      <c r="G118" s="615"/>
      <c r="H118" s="359" t="s">
        <v>222</v>
      </c>
      <c r="I118" s="360"/>
      <c r="J118" s="360"/>
      <c r="K118" s="230">
        <v>-7</v>
      </c>
      <c r="L118" s="57" t="s">
        <v>199</v>
      </c>
      <c r="N118" s="58"/>
      <c r="O118" s="59"/>
      <c r="P118" s="58"/>
    </row>
    <row r="119" spans="1:16" ht="17" customHeight="1" thickBot="1" x14ac:dyDescent="0.25">
      <c r="A119" s="417">
        <v>23</v>
      </c>
      <c r="B119" s="325" t="s">
        <v>399</v>
      </c>
      <c r="C119" s="326"/>
      <c r="D119" s="326"/>
      <c r="E119" s="327"/>
      <c r="F119" s="537">
        <f>SUM(K119:K123)</f>
        <v>-16</v>
      </c>
      <c r="G119" s="614"/>
      <c r="H119" s="340" t="s">
        <v>217</v>
      </c>
      <c r="I119" s="341"/>
      <c r="J119" s="341"/>
      <c r="K119" s="54">
        <v>3</v>
      </c>
      <c r="L119" s="55" t="s">
        <v>167</v>
      </c>
    </row>
    <row r="120" spans="1:16" ht="17" customHeight="1" thickBot="1" x14ac:dyDescent="0.25">
      <c r="A120" s="418"/>
      <c r="B120" s="328"/>
      <c r="C120" s="329"/>
      <c r="D120" s="329"/>
      <c r="E120" s="330"/>
      <c r="F120" s="539"/>
      <c r="G120" s="540"/>
      <c r="H120" s="342" t="s">
        <v>232</v>
      </c>
      <c r="I120" s="343"/>
      <c r="J120" s="343"/>
      <c r="K120" s="54">
        <v>-2</v>
      </c>
      <c r="L120" s="56" t="s">
        <v>193</v>
      </c>
    </row>
    <row r="121" spans="1:16" ht="17" customHeight="1" thickBot="1" x14ac:dyDescent="0.25">
      <c r="A121" s="418"/>
      <c r="B121" s="331"/>
      <c r="C121" s="332"/>
      <c r="D121" s="332"/>
      <c r="E121" s="333"/>
      <c r="F121" s="539"/>
      <c r="G121" s="540"/>
      <c r="H121" s="342" t="s">
        <v>235</v>
      </c>
      <c r="I121" s="343"/>
      <c r="J121" s="343"/>
      <c r="K121" s="54">
        <v>-6</v>
      </c>
      <c r="L121" s="56" t="s">
        <v>195</v>
      </c>
    </row>
    <row r="122" spans="1:16" ht="17" thickBot="1" x14ac:dyDescent="0.25">
      <c r="A122" s="418"/>
      <c r="B122" s="351" t="s">
        <v>217</v>
      </c>
      <c r="C122" s="352"/>
      <c r="D122" s="352"/>
      <c r="E122" s="353"/>
      <c r="F122" s="539"/>
      <c r="G122" s="540"/>
      <c r="H122" s="342" t="s">
        <v>206</v>
      </c>
      <c r="I122" s="343"/>
      <c r="J122" s="343"/>
      <c r="K122" s="54">
        <v>-4</v>
      </c>
      <c r="L122" s="56" t="s">
        <v>197</v>
      </c>
    </row>
    <row r="123" spans="1:16" ht="17" thickBot="1" x14ac:dyDescent="0.25">
      <c r="A123" s="419"/>
      <c r="B123" s="354"/>
      <c r="C123" s="355"/>
      <c r="D123" s="355"/>
      <c r="E123" s="356"/>
      <c r="F123" s="541"/>
      <c r="G123" s="615"/>
      <c r="H123" s="359" t="s">
        <v>222</v>
      </c>
      <c r="I123" s="360"/>
      <c r="J123" s="360"/>
      <c r="K123" s="54">
        <v>-7</v>
      </c>
      <c r="L123" s="57" t="s">
        <v>199</v>
      </c>
      <c r="N123" s="58"/>
      <c r="O123" s="58"/>
      <c r="P123" s="58"/>
    </row>
    <row r="124" spans="1:16" ht="17" customHeight="1" thickBot="1" x14ac:dyDescent="0.25">
      <c r="A124" s="417">
        <v>24</v>
      </c>
      <c r="B124" s="325" t="s">
        <v>407</v>
      </c>
      <c r="C124" s="326"/>
      <c r="D124" s="326"/>
      <c r="E124" s="327"/>
      <c r="F124" s="537">
        <f>SUM(K124:K128)</f>
        <v>-15</v>
      </c>
      <c r="G124" s="614"/>
      <c r="H124" s="340" t="s">
        <v>406</v>
      </c>
      <c r="I124" s="341"/>
      <c r="J124" s="341"/>
      <c r="K124" s="231">
        <v>-7</v>
      </c>
      <c r="L124" s="55" t="s">
        <v>167</v>
      </c>
    </row>
    <row r="125" spans="1:16" ht="17" customHeight="1" thickBot="1" x14ac:dyDescent="0.25">
      <c r="A125" s="418"/>
      <c r="B125" s="328"/>
      <c r="C125" s="329"/>
      <c r="D125" s="329"/>
      <c r="E125" s="330"/>
      <c r="F125" s="539"/>
      <c r="G125" s="540"/>
      <c r="H125" s="342" t="s">
        <v>461</v>
      </c>
      <c r="I125" s="343"/>
      <c r="J125" s="343"/>
      <c r="K125" s="231">
        <v>5</v>
      </c>
      <c r="L125" s="56" t="s">
        <v>193</v>
      </c>
    </row>
    <row r="126" spans="1:16" ht="17" customHeight="1" thickBot="1" x14ac:dyDescent="0.25">
      <c r="A126" s="418"/>
      <c r="B126" s="331"/>
      <c r="C126" s="332"/>
      <c r="D126" s="332"/>
      <c r="E126" s="333"/>
      <c r="F126" s="539"/>
      <c r="G126" s="540"/>
      <c r="H126" s="342" t="s">
        <v>235</v>
      </c>
      <c r="I126" s="343"/>
      <c r="J126" s="343"/>
      <c r="K126" s="231">
        <v>-6</v>
      </c>
      <c r="L126" s="56" t="s">
        <v>195</v>
      </c>
    </row>
    <row r="127" spans="1:16" ht="17" thickBot="1" x14ac:dyDescent="0.25">
      <c r="A127" s="418"/>
      <c r="B127" s="351" t="s">
        <v>408</v>
      </c>
      <c r="C127" s="352"/>
      <c r="D127" s="352"/>
      <c r="E127" s="353"/>
      <c r="F127" s="539"/>
      <c r="G127" s="540"/>
      <c r="H127" s="342" t="s">
        <v>408</v>
      </c>
      <c r="I127" s="343"/>
      <c r="J127" s="343"/>
      <c r="K127" s="231">
        <v>0</v>
      </c>
      <c r="L127" s="56" t="s">
        <v>197</v>
      </c>
    </row>
    <row r="128" spans="1:16" ht="17" thickBot="1" x14ac:dyDescent="0.25">
      <c r="A128" s="419"/>
      <c r="B128" s="354"/>
      <c r="C128" s="355"/>
      <c r="D128" s="355"/>
      <c r="E128" s="356"/>
      <c r="F128" s="541"/>
      <c r="G128" s="615"/>
      <c r="H128" s="359" t="s">
        <v>222</v>
      </c>
      <c r="I128" s="360"/>
      <c r="J128" s="360"/>
      <c r="K128" s="230">
        <v>-7</v>
      </c>
      <c r="L128" s="57" t="s">
        <v>199</v>
      </c>
      <c r="N128" s="58"/>
      <c r="O128" s="58"/>
      <c r="P128" s="58"/>
    </row>
    <row r="129" spans="1:16" ht="17" customHeight="1" thickBot="1" x14ac:dyDescent="0.25">
      <c r="A129" s="417">
        <v>25</v>
      </c>
      <c r="B129" s="325" t="s">
        <v>422</v>
      </c>
      <c r="C129" s="326"/>
      <c r="D129" s="326"/>
      <c r="E129" s="327"/>
      <c r="F129" s="537">
        <f>SUM(K129:K133)</f>
        <v>-15</v>
      </c>
      <c r="G129" s="614"/>
      <c r="H129" s="340" t="s">
        <v>220</v>
      </c>
      <c r="I129" s="341"/>
      <c r="J129" s="341"/>
      <c r="K129" s="231">
        <v>-5</v>
      </c>
      <c r="L129" s="55" t="s">
        <v>167</v>
      </c>
    </row>
    <row r="130" spans="1:16" ht="17" customHeight="1" thickBot="1" x14ac:dyDescent="0.25">
      <c r="A130" s="418"/>
      <c r="B130" s="328"/>
      <c r="C130" s="329"/>
      <c r="D130" s="329"/>
      <c r="E130" s="330"/>
      <c r="F130" s="539"/>
      <c r="G130" s="540"/>
      <c r="H130" s="342" t="s">
        <v>433</v>
      </c>
      <c r="I130" s="343"/>
      <c r="J130" s="343"/>
      <c r="K130" s="231">
        <v>-2</v>
      </c>
      <c r="L130" s="56" t="s">
        <v>193</v>
      </c>
    </row>
    <row r="131" spans="1:16" ht="17" customHeight="1" thickBot="1" x14ac:dyDescent="0.25">
      <c r="A131" s="418"/>
      <c r="B131" s="331"/>
      <c r="C131" s="332"/>
      <c r="D131" s="332"/>
      <c r="E131" s="333"/>
      <c r="F131" s="539"/>
      <c r="G131" s="540"/>
      <c r="H131" s="342" t="s">
        <v>241</v>
      </c>
      <c r="I131" s="343"/>
      <c r="J131" s="343"/>
      <c r="K131" s="231">
        <v>-1</v>
      </c>
      <c r="L131" s="56" t="s">
        <v>195</v>
      </c>
    </row>
    <row r="132" spans="1:16" ht="17" thickBot="1" x14ac:dyDescent="0.25">
      <c r="A132" s="418"/>
      <c r="B132" s="351" t="s">
        <v>423</v>
      </c>
      <c r="C132" s="352"/>
      <c r="D132" s="352"/>
      <c r="E132" s="353"/>
      <c r="F132" s="539"/>
      <c r="G132" s="540"/>
      <c r="H132" s="342" t="s">
        <v>462</v>
      </c>
      <c r="I132" s="343"/>
      <c r="J132" s="343"/>
      <c r="K132" s="231">
        <v>0</v>
      </c>
      <c r="L132" s="56" t="s">
        <v>197</v>
      </c>
    </row>
    <row r="133" spans="1:16" ht="17" thickBot="1" x14ac:dyDescent="0.25">
      <c r="A133" s="419"/>
      <c r="B133" s="354"/>
      <c r="C133" s="355"/>
      <c r="D133" s="355"/>
      <c r="E133" s="356"/>
      <c r="F133" s="541"/>
      <c r="G133" s="615"/>
      <c r="H133" s="359" t="s">
        <v>222</v>
      </c>
      <c r="I133" s="360"/>
      <c r="J133" s="360"/>
      <c r="K133" s="230">
        <v>-7</v>
      </c>
      <c r="L133" s="57" t="s">
        <v>199</v>
      </c>
      <c r="N133" s="58"/>
      <c r="O133" s="58"/>
      <c r="P133" s="58"/>
    </row>
    <row r="134" spans="1:16" ht="17" customHeight="1" thickBot="1" x14ac:dyDescent="0.25">
      <c r="A134" s="417">
        <v>26</v>
      </c>
      <c r="B134" s="325" t="s">
        <v>398</v>
      </c>
      <c r="C134" s="326"/>
      <c r="D134" s="326"/>
      <c r="E134" s="327"/>
      <c r="F134" s="537">
        <f>SUM(K134:K138)</f>
        <v>-15</v>
      </c>
      <c r="G134" s="614"/>
      <c r="H134" s="340" t="s">
        <v>196</v>
      </c>
      <c r="I134" s="341"/>
      <c r="J134" s="341"/>
      <c r="K134" s="231">
        <v>-11</v>
      </c>
      <c r="L134" s="55" t="s">
        <v>167</v>
      </c>
      <c r="N134" s="58"/>
      <c r="O134" s="59"/>
      <c r="P134" s="59"/>
    </row>
    <row r="135" spans="1:16" ht="17" customHeight="1" thickBot="1" x14ac:dyDescent="0.25">
      <c r="A135" s="418"/>
      <c r="B135" s="328"/>
      <c r="C135" s="329"/>
      <c r="D135" s="329"/>
      <c r="E135" s="330"/>
      <c r="F135" s="539"/>
      <c r="G135" s="540"/>
      <c r="H135" s="342" t="s">
        <v>458</v>
      </c>
      <c r="I135" s="343"/>
      <c r="J135" s="343"/>
      <c r="K135" s="231">
        <v>2</v>
      </c>
      <c r="L135" s="56" t="s">
        <v>193</v>
      </c>
      <c r="N135" s="58"/>
      <c r="O135" s="59"/>
      <c r="P135" s="58"/>
    </row>
    <row r="136" spans="1:16" ht="17" customHeight="1" thickBot="1" x14ac:dyDescent="0.25">
      <c r="A136" s="418"/>
      <c r="B136" s="331"/>
      <c r="C136" s="332"/>
      <c r="D136" s="332"/>
      <c r="E136" s="333"/>
      <c r="F136" s="539"/>
      <c r="G136" s="540"/>
      <c r="H136" s="342" t="s">
        <v>235</v>
      </c>
      <c r="I136" s="343"/>
      <c r="J136" s="343"/>
      <c r="K136" s="231">
        <v>-6</v>
      </c>
      <c r="L136" s="56" t="s">
        <v>195</v>
      </c>
      <c r="N136" s="58"/>
      <c r="O136" s="59"/>
      <c r="P136" s="58"/>
    </row>
    <row r="137" spans="1:16" ht="17" thickBot="1" x14ac:dyDescent="0.25">
      <c r="A137" s="418"/>
      <c r="B137" s="351" t="s">
        <v>230</v>
      </c>
      <c r="C137" s="352"/>
      <c r="D137" s="352"/>
      <c r="E137" s="353"/>
      <c r="F137" s="539"/>
      <c r="G137" s="540"/>
      <c r="H137" s="342" t="s">
        <v>230</v>
      </c>
      <c r="I137" s="343"/>
      <c r="J137" s="343"/>
      <c r="K137" s="231">
        <v>7</v>
      </c>
      <c r="L137" s="56" t="s">
        <v>197</v>
      </c>
      <c r="N137" s="58"/>
      <c r="O137" s="59"/>
      <c r="P137" s="58"/>
    </row>
    <row r="138" spans="1:16" ht="17" thickBot="1" x14ac:dyDescent="0.25">
      <c r="A138" s="419"/>
      <c r="B138" s="354"/>
      <c r="C138" s="355"/>
      <c r="D138" s="355"/>
      <c r="E138" s="356"/>
      <c r="F138" s="541"/>
      <c r="G138" s="615"/>
      <c r="H138" s="359" t="s">
        <v>222</v>
      </c>
      <c r="I138" s="360"/>
      <c r="J138" s="360"/>
      <c r="K138" s="230">
        <v>-7</v>
      </c>
      <c r="L138" s="57" t="s">
        <v>199</v>
      </c>
      <c r="N138" s="58"/>
      <c r="O138" s="59"/>
      <c r="P138" s="58"/>
    </row>
    <row r="139" spans="1:16" ht="17" customHeight="1" thickBot="1" x14ac:dyDescent="0.25">
      <c r="A139" s="417">
        <v>27</v>
      </c>
      <c r="B139" s="325" t="s">
        <v>402</v>
      </c>
      <c r="C139" s="326"/>
      <c r="D139" s="326"/>
      <c r="E139" s="327"/>
      <c r="F139" s="537">
        <f>SUM(K139:K143)</f>
        <v>-14</v>
      </c>
      <c r="G139" s="614"/>
      <c r="H139" s="340" t="s">
        <v>228</v>
      </c>
      <c r="I139" s="341"/>
      <c r="J139" s="341"/>
      <c r="K139" s="231">
        <v>-7</v>
      </c>
      <c r="L139" s="55" t="s">
        <v>167</v>
      </c>
      <c r="N139" s="58"/>
      <c r="O139" s="58"/>
      <c r="P139" s="58"/>
    </row>
    <row r="140" spans="1:16" ht="17" customHeight="1" thickBot="1" x14ac:dyDescent="0.25">
      <c r="A140" s="418"/>
      <c r="B140" s="328"/>
      <c r="C140" s="329"/>
      <c r="D140" s="329"/>
      <c r="E140" s="330"/>
      <c r="F140" s="539"/>
      <c r="G140" s="540"/>
      <c r="H140" s="342" t="s">
        <v>234</v>
      </c>
      <c r="I140" s="343"/>
      <c r="J140" s="343"/>
      <c r="K140" s="231">
        <v>-4</v>
      </c>
      <c r="L140" s="56" t="s">
        <v>193</v>
      </c>
      <c r="N140" s="58"/>
      <c r="O140" s="58"/>
      <c r="P140" s="58"/>
    </row>
    <row r="141" spans="1:16" ht="17" customHeight="1" thickBot="1" x14ac:dyDescent="0.25">
      <c r="A141" s="418"/>
      <c r="B141" s="331"/>
      <c r="C141" s="332"/>
      <c r="D141" s="332"/>
      <c r="E141" s="333"/>
      <c r="F141" s="539"/>
      <c r="G141" s="540"/>
      <c r="H141" s="342" t="s">
        <v>235</v>
      </c>
      <c r="I141" s="343"/>
      <c r="J141" s="343"/>
      <c r="K141" s="231">
        <v>-6</v>
      </c>
      <c r="L141" s="56" t="s">
        <v>195</v>
      </c>
      <c r="N141" s="58"/>
      <c r="O141" s="59"/>
      <c r="P141" s="59"/>
    </row>
    <row r="142" spans="1:16" ht="17" thickBot="1" x14ac:dyDescent="0.25">
      <c r="A142" s="418"/>
      <c r="B142" s="351" t="s">
        <v>234</v>
      </c>
      <c r="C142" s="352"/>
      <c r="D142" s="352"/>
      <c r="E142" s="353"/>
      <c r="F142" s="539"/>
      <c r="G142" s="540"/>
      <c r="H142" s="342" t="s">
        <v>462</v>
      </c>
      <c r="I142" s="343"/>
      <c r="J142" s="343"/>
      <c r="K142" s="231">
        <v>0</v>
      </c>
      <c r="L142" s="56" t="s">
        <v>197</v>
      </c>
      <c r="N142" s="58"/>
      <c r="O142" s="59"/>
      <c r="P142" s="59"/>
    </row>
    <row r="143" spans="1:16" ht="17" thickBot="1" x14ac:dyDescent="0.25">
      <c r="A143" s="419"/>
      <c r="B143" s="354"/>
      <c r="C143" s="355"/>
      <c r="D143" s="355"/>
      <c r="E143" s="356"/>
      <c r="F143" s="541"/>
      <c r="G143" s="615"/>
      <c r="H143" s="359" t="s">
        <v>216</v>
      </c>
      <c r="I143" s="360"/>
      <c r="J143" s="360"/>
      <c r="K143" s="230">
        <v>3</v>
      </c>
      <c r="L143" s="57" t="s">
        <v>199</v>
      </c>
      <c r="N143" s="58"/>
      <c r="O143" s="59"/>
      <c r="P143" s="59"/>
    </row>
    <row r="144" spans="1:16" ht="17" customHeight="1" thickBot="1" x14ac:dyDescent="0.25">
      <c r="A144" s="417">
        <v>28</v>
      </c>
      <c r="B144" s="645" t="s">
        <v>538</v>
      </c>
      <c r="C144" s="646"/>
      <c r="D144" s="646"/>
      <c r="E144" s="647"/>
      <c r="F144" s="537">
        <f>SUM(K144:K148)</f>
        <v>-13</v>
      </c>
      <c r="G144" s="614"/>
      <c r="H144" s="654" t="s">
        <v>359</v>
      </c>
      <c r="I144" s="655"/>
      <c r="J144" s="655"/>
      <c r="K144" s="231">
        <v>-8</v>
      </c>
      <c r="L144" s="55" t="s">
        <v>167</v>
      </c>
    </row>
    <row r="145" spans="1:16" ht="17" customHeight="1" thickBot="1" x14ac:dyDescent="0.25">
      <c r="A145" s="418"/>
      <c r="B145" s="648"/>
      <c r="C145" s="649"/>
      <c r="D145" s="649"/>
      <c r="E145" s="650"/>
      <c r="F145" s="539"/>
      <c r="G145" s="540"/>
      <c r="H145" s="656" t="s">
        <v>458</v>
      </c>
      <c r="I145" s="657"/>
      <c r="J145" s="657"/>
      <c r="K145" s="231">
        <v>2</v>
      </c>
      <c r="L145" s="56" t="s">
        <v>193</v>
      </c>
    </row>
    <row r="146" spans="1:16" ht="17" customHeight="1" thickBot="1" x14ac:dyDescent="0.25">
      <c r="A146" s="418"/>
      <c r="B146" s="651"/>
      <c r="C146" s="652"/>
      <c r="D146" s="652"/>
      <c r="E146" s="653"/>
      <c r="F146" s="539"/>
      <c r="G146" s="540"/>
      <c r="H146" s="656" t="s">
        <v>241</v>
      </c>
      <c r="I146" s="657"/>
      <c r="J146" s="657"/>
      <c r="K146" s="231">
        <v>-1</v>
      </c>
      <c r="L146" s="56" t="s">
        <v>195</v>
      </c>
    </row>
    <row r="147" spans="1:16" ht="17" thickBot="1" x14ac:dyDescent="0.25">
      <c r="A147" s="418"/>
      <c r="B147" s="351" t="s">
        <v>619</v>
      </c>
      <c r="C147" s="352"/>
      <c r="D147" s="352"/>
      <c r="E147" s="353"/>
      <c r="F147" s="539"/>
      <c r="G147" s="540"/>
      <c r="H147" s="656" t="s">
        <v>472</v>
      </c>
      <c r="I147" s="657"/>
      <c r="J147" s="657"/>
      <c r="K147" s="231">
        <v>1</v>
      </c>
      <c r="L147" s="56" t="s">
        <v>197</v>
      </c>
    </row>
    <row r="148" spans="1:16" ht="17" thickBot="1" x14ac:dyDescent="0.25">
      <c r="A148" s="419"/>
      <c r="B148" s="354"/>
      <c r="C148" s="355"/>
      <c r="D148" s="355"/>
      <c r="E148" s="356"/>
      <c r="F148" s="541"/>
      <c r="G148" s="615"/>
      <c r="H148" s="658" t="s">
        <v>222</v>
      </c>
      <c r="I148" s="659"/>
      <c r="J148" s="659"/>
      <c r="K148" s="230">
        <v>-7</v>
      </c>
      <c r="L148" s="57" t="s">
        <v>199</v>
      </c>
      <c r="N148" s="58"/>
      <c r="O148" s="58"/>
      <c r="P148" s="58"/>
    </row>
    <row r="149" spans="1:16" ht="17" customHeight="1" thickBot="1" x14ac:dyDescent="0.25">
      <c r="A149" s="417">
        <v>29</v>
      </c>
      <c r="B149" s="325" t="s">
        <v>616</v>
      </c>
      <c r="C149" s="326"/>
      <c r="D149" s="326"/>
      <c r="E149" s="327"/>
      <c r="F149" s="537">
        <f>SUM(K149:K153)</f>
        <v>-11</v>
      </c>
      <c r="G149" s="614"/>
      <c r="H149" s="340" t="s">
        <v>228</v>
      </c>
      <c r="I149" s="341"/>
      <c r="J149" s="341"/>
      <c r="K149" s="231">
        <v>-7</v>
      </c>
      <c r="L149" s="55" t="s">
        <v>167</v>
      </c>
      <c r="N149" s="58"/>
      <c r="O149" s="59"/>
      <c r="P149" s="59"/>
    </row>
    <row r="150" spans="1:16" ht="17" customHeight="1" thickBot="1" x14ac:dyDescent="0.25">
      <c r="A150" s="418"/>
      <c r="B150" s="328"/>
      <c r="C150" s="329"/>
      <c r="D150" s="329"/>
      <c r="E150" s="330"/>
      <c r="F150" s="539"/>
      <c r="G150" s="540"/>
      <c r="H150" s="342" t="s">
        <v>208</v>
      </c>
      <c r="I150" s="343"/>
      <c r="J150" s="343"/>
      <c r="K150" s="231">
        <v>-3</v>
      </c>
      <c r="L150" s="56" t="s">
        <v>193</v>
      </c>
      <c r="N150" s="58"/>
      <c r="O150" s="59"/>
      <c r="P150" s="58"/>
    </row>
    <row r="151" spans="1:16" ht="17" customHeight="1" thickBot="1" x14ac:dyDescent="0.25">
      <c r="A151" s="418"/>
      <c r="B151" s="331"/>
      <c r="C151" s="332"/>
      <c r="D151" s="332"/>
      <c r="E151" s="333"/>
      <c r="F151" s="539"/>
      <c r="G151" s="540"/>
      <c r="H151" s="342" t="s">
        <v>235</v>
      </c>
      <c r="I151" s="343"/>
      <c r="J151" s="343"/>
      <c r="K151" s="231">
        <v>-6</v>
      </c>
      <c r="L151" s="56" t="s">
        <v>195</v>
      </c>
      <c r="N151" s="58"/>
      <c r="O151" s="59"/>
      <c r="P151" s="58"/>
    </row>
    <row r="152" spans="1:16" ht="17" thickBot="1" x14ac:dyDescent="0.25">
      <c r="A152" s="418"/>
      <c r="B152" s="351" t="s">
        <v>208</v>
      </c>
      <c r="C152" s="352"/>
      <c r="D152" s="352"/>
      <c r="E152" s="353"/>
      <c r="F152" s="539"/>
      <c r="G152" s="540"/>
      <c r="H152" s="342" t="s">
        <v>460</v>
      </c>
      <c r="I152" s="343"/>
      <c r="J152" s="343"/>
      <c r="K152" s="231">
        <v>2</v>
      </c>
      <c r="L152" s="56" t="s">
        <v>197</v>
      </c>
      <c r="N152" s="58"/>
      <c r="O152" s="59"/>
      <c r="P152" s="58"/>
    </row>
    <row r="153" spans="1:16" ht="17" thickBot="1" x14ac:dyDescent="0.25">
      <c r="A153" s="419"/>
      <c r="B153" s="354"/>
      <c r="C153" s="355"/>
      <c r="D153" s="355"/>
      <c r="E153" s="356"/>
      <c r="F153" s="541"/>
      <c r="G153" s="615"/>
      <c r="H153" s="359" t="s">
        <v>216</v>
      </c>
      <c r="I153" s="360"/>
      <c r="J153" s="360"/>
      <c r="K153" s="230">
        <v>3</v>
      </c>
      <c r="L153" s="57" t="s">
        <v>199</v>
      </c>
      <c r="N153" s="58"/>
      <c r="O153" s="59"/>
      <c r="P153" s="58"/>
    </row>
    <row r="154" spans="1:16" ht="17" customHeight="1" thickBot="1" x14ac:dyDescent="0.25">
      <c r="A154" s="417">
        <v>30</v>
      </c>
      <c r="B154" s="546" t="s">
        <v>371</v>
      </c>
      <c r="C154" s="547"/>
      <c r="D154" s="547"/>
      <c r="E154" s="548"/>
      <c r="F154" s="537">
        <f>SUM(K154:K158)</f>
        <v>-10</v>
      </c>
      <c r="G154" s="614"/>
      <c r="H154" s="602" t="s">
        <v>220</v>
      </c>
      <c r="I154" s="603"/>
      <c r="J154" s="453"/>
      <c r="K154" s="54">
        <v>-5</v>
      </c>
      <c r="L154" s="55" t="s">
        <v>167</v>
      </c>
    </row>
    <row r="155" spans="1:16" ht="17" customHeight="1" thickBot="1" x14ac:dyDescent="0.25">
      <c r="A155" s="418"/>
      <c r="B155" s="549"/>
      <c r="C155" s="424"/>
      <c r="D155" s="424"/>
      <c r="E155" s="425"/>
      <c r="F155" s="539"/>
      <c r="G155" s="540"/>
      <c r="H155" s="555" t="s">
        <v>232</v>
      </c>
      <c r="I155" s="556"/>
      <c r="J155" s="498"/>
      <c r="K155" s="54">
        <v>-2</v>
      </c>
      <c r="L155" s="56" t="s">
        <v>193</v>
      </c>
    </row>
    <row r="156" spans="1:16" ht="17" customHeight="1" thickBot="1" x14ac:dyDescent="0.25">
      <c r="A156" s="418"/>
      <c r="B156" s="550"/>
      <c r="C156" s="551"/>
      <c r="D156" s="551"/>
      <c r="E156" s="552"/>
      <c r="F156" s="539"/>
      <c r="G156" s="540"/>
      <c r="H156" s="555" t="s">
        <v>235</v>
      </c>
      <c r="I156" s="556"/>
      <c r="J156" s="498"/>
      <c r="K156" s="54">
        <v>-6</v>
      </c>
      <c r="L156" s="56" t="s">
        <v>195</v>
      </c>
    </row>
    <row r="157" spans="1:16" ht="17" thickBot="1" x14ac:dyDescent="0.25">
      <c r="A157" s="418"/>
      <c r="B157" s="557" t="s">
        <v>244</v>
      </c>
      <c r="C157" s="558"/>
      <c r="D157" s="558"/>
      <c r="E157" s="559"/>
      <c r="F157" s="539"/>
      <c r="G157" s="540"/>
      <c r="H157" s="555" t="s">
        <v>462</v>
      </c>
      <c r="I157" s="556"/>
      <c r="J157" s="498"/>
      <c r="K157" s="54">
        <v>0</v>
      </c>
      <c r="L157" s="56" t="s">
        <v>197</v>
      </c>
    </row>
    <row r="158" spans="1:16" ht="17" thickBot="1" x14ac:dyDescent="0.25">
      <c r="A158" s="419"/>
      <c r="B158" s="560"/>
      <c r="C158" s="561"/>
      <c r="D158" s="561"/>
      <c r="E158" s="562"/>
      <c r="F158" s="541"/>
      <c r="G158" s="615"/>
      <c r="H158" s="563" t="s">
        <v>216</v>
      </c>
      <c r="I158" s="564"/>
      <c r="J158" s="504"/>
      <c r="K158" s="54">
        <v>3</v>
      </c>
      <c r="L158" s="57" t="s">
        <v>199</v>
      </c>
      <c r="N158" s="58"/>
      <c r="O158" s="58"/>
      <c r="P158" s="58"/>
    </row>
    <row r="159" spans="1:16" ht="17" customHeight="1" thickBot="1" x14ac:dyDescent="0.25">
      <c r="A159" s="417">
        <v>31</v>
      </c>
      <c r="B159" s="325" t="s">
        <v>364</v>
      </c>
      <c r="C159" s="326"/>
      <c r="D159" s="326"/>
      <c r="E159" s="327"/>
      <c r="F159" s="537">
        <f>SUM(K159:K163)</f>
        <v>-9</v>
      </c>
      <c r="G159" s="614"/>
      <c r="H159" s="340" t="s">
        <v>196</v>
      </c>
      <c r="I159" s="341"/>
      <c r="J159" s="341"/>
      <c r="K159" s="231">
        <v>-11</v>
      </c>
      <c r="L159" s="55" t="s">
        <v>167</v>
      </c>
    </row>
    <row r="160" spans="1:16" ht="17" customHeight="1" thickBot="1" x14ac:dyDescent="0.25">
      <c r="A160" s="418"/>
      <c r="B160" s="328"/>
      <c r="C160" s="329"/>
      <c r="D160" s="329"/>
      <c r="E160" s="330"/>
      <c r="F160" s="539"/>
      <c r="G160" s="540"/>
      <c r="H160" s="342" t="s">
        <v>221</v>
      </c>
      <c r="I160" s="343"/>
      <c r="J160" s="343"/>
      <c r="K160" s="231">
        <v>-1</v>
      </c>
      <c r="L160" s="56" t="s">
        <v>193</v>
      </c>
    </row>
    <row r="161" spans="1:16" ht="17" customHeight="1" thickBot="1" x14ac:dyDescent="0.25">
      <c r="A161" s="418"/>
      <c r="B161" s="331"/>
      <c r="C161" s="332"/>
      <c r="D161" s="332"/>
      <c r="E161" s="333"/>
      <c r="F161" s="539"/>
      <c r="G161" s="540"/>
      <c r="H161" s="342" t="s">
        <v>355</v>
      </c>
      <c r="I161" s="343"/>
      <c r="J161" s="343"/>
      <c r="K161" s="231">
        <v>8</v>
      </c>
      <c r="L161" s="56" t="s">
        <v>195</v>
      </c>
    </row>
    <row r="162" spans="1:16" ht="17" thickBot="1" x14ac:dyDescent="0.25">
      <c r="A162" s="418"/>
      <c r="B162" s="351" t="s">
        <v>355</v>
      </c>
      <c r="C162" s="352"/>
      <c r="D162" s="352"/>
      <c r="E162" s="353"/>
      <c r="F162" s="539"/>
      <c r="G162" s="540"/>
      <c r="H162" s="342" t="s">
        <v>617</v>
      </c>
      <c r="I162" s="343"/>
      <c r="J162" s="343"/>
      <c r="K162" s="231">
        <v>2</v>
      </c>
      <c r="L162" s="56" t="s">
        <v>197</v>
      </c>
    </row>
    <row r="163" spans="1:16" ht="17" thickBot="1" x14ac:dyDescent="0.25">
      <c r="A163" s="419"/>
      <c r="B163" s="354"/>
      <c r="C163" s="355"/>
      <c r="D163" s="355"/>
      <c r="E163" s="356"/>
      <c r="F163" s="541"/>
      <c r="G163" s="615"/>
      <c r="H163" s="359" t="s">
        <v>222</v>
      </c>
      <c r="I163" s="360"/>
      <c r="J163" s="360"/>
      <c r="K163" s="230">
        <v>-7</v>
      </c>
      <c r="L163" s="57" t="s">
        <v>199</v>
      </c>
      <c r="N163" s="58"/>
      <c r="O163" s="58"/>
      <c r="P163" s="58"/>
    </row>
    <row r="164" spans="1:16" ht="17" customHeight="1" thickBot="1" x14ac:dyDescent="0.25">
      <c r="A164" s="417">
        <v>32</v>
      </c>
      <c r="B164" s="569" t="s">
        <v>363</v>
      </c>
      <c r="C164" s="570"/>
      <c r="D164" s="570"/>
      <c r="E164" s="571"/>
      <c r="F164" s="537">
        <f>SUM(K164:K168)</f>
        <v>-8</v>
      </c>
      <c r="G164" s="614"/>
      <c r="H164" s="582" t="s">
        <v>194</v>
      </c>
      <c r="I164" s="583"/>
      <c r="J164" s="584"/>
      <c r="K164" s="231">
        <v>-7</v>
      </c>
      <c r="L164" s="55" t="s">
        <v>167</v>
      </c>
      <c r="N164" s="58"/>
      <c r="O164" s="58"/>
      <c r="P164" s="58"/>
    </row>
    <row r="165" spans="1:16" ht="17" customHeight="1" thickBot="1" x14ac:dyDescent="0.25">
      <c r="A165" s="418"/>
      <c r="B165" s="572"/>
      <c r="C165" s="476"/>
      <c r="D165" s="476"/>
      <c r="E165" s="477"/>
      <c r="F165" s="539"/>
      <c r="G165" s="540"/>
      <c r="H165" s="565" t="s">
        <v>461</v>
      </c>
      <c r="I165" s="566"/>
      <c r="J165" s="576"/>
      <c r="K165" s="231">
        <v>5</v>
      </c>
      <c r="L165" s="56" t="s">
        <v>193</v>
      </c>
      <c r="N165" s="58"/>
      <c r="O165" s="58"/>
      <c r="P165" s="58"/>
    </row>
    <row r="166" spans="1:16" ht="17" customHeight="1" thickBot="1" x14ac:dyDescent="0.25">
      <c r="A166" s="418"/>
      <c r="B166" s="573"/>
      <c r="C166" s="574"/>
      <c r="D166" s="574"/>
      <c r="E166" s="575"/>
      <c r="F166" s="539"/>
      <c r="G166" s="540"/>
      <c r="H166" s="565" t="s">
        <v>360</v>
      </c>
      <c r="I166" s="566"/>
      <c r="J166" s="576"/>
      <c r="K166" s="231">
        <v>-4</v>
      </c>
      <c r="L166" s="56" t="s">
        <v>195</v>
      </c>
      <c r="N166" s="58"/>
      <c r="O166" s="59"/>
      <c r="P166" s="59"/>
    </row>
    <row r="167" spans="1:16" ht="17" thickBot="1" x14ac:dyDescent="0.25">
      <c r="A167" s="418"/>
      <c r="B167" s="585" t="s">
        <v>224</v>
      </c>
      <c r="C167" s="586"/>
      <c r="D167" s="586"/>
      <c r="E167" s="587"/>
      <c r="F167" s="539"/>
      <c r="G167" s="540"/>
      <c r="H167" s="565" t="s">
        <v>224</v>
      </c>
      <c r="I167" s="566"/>
      <c r="J167" s="576"/>
      <c r="K167" s="231">
        <v>5</v>
      </c>
      <c r="L167" s="56" t="s">
        <v>197</v>
      </c>
      <c r="N167" s="58"/>
      <c r="O167" s="59"/>
      <c r="P167" s="59"/>
    </row>
    <row r="168" spans="1:16" ht="17" thickBot="1" x14ac:dyDescent="0.25">
      <c r="A168" s="419"/>
      <c r="B168" s="588"/>
      <c r="C168" s="589"/>
      <c r="D168" s="589"/>
      <c r="E168" s="590"/>
      <c r="F168" s="541"/>
      <c r="G168" s="615"/>
      <c r="H168" s="577" t="s">
        <v>222</v>
      </c>
      <c r="I168" s="578"/>
      <c r="J168" s="591"/>
      <c r="K168" s="230">
        <v>-7</v>
      </c>
      <c r="L168" s="57" t="s">
        <v>199</v>
      </c>
      <c r="N168" s="58"/>
      <c r="O168" s="59"/>
      <c r="P168" s="59"/>
    </row>
    <row r="169" spans="1:16" ht="17" customHeight="1" thickBot="1" x14ac:dyDescent="0.25">
      <c r="A169" s="417">
        <v>33</v>
      </c>
      <c r="B169" s="325" t="s">
        <v>380</v>
      </c>
      <c r="C169" s="326"/>
      <c r="D169" s="326"/>
      <c r="E169" s="327"/>
      <c r="F169" s="537">
        <f>SUM(K169:K173)</f>
        <v>-7</v>
      </c>
      <c r="G169" s="614"/>
      <c r="H169" s="340" t="s">
        <v>196</v>
      </c>
      <c r="I169" s="341"/>
      <c r="J169" s="341"/>
      <c r="K169" s="231">
        <v>-11</v>
      </c>
      <c r="L169" s="55" t="s">
        <v>167</v>
      </c>
      <c r="N169" s="58"/>
      <c r="O169" s="58"/>
      <c r="P169" s="58"/>
    </row>
    <row r="170" spans="1:16" ht="17" customHeight="1" thickBot="1" x14ac:dyDescent="0.25">
      <c r="A170" s="418"/>
      <c r="B170" s="328"/>
      <c r="C170" s="329"/>
      <c r="D170" s="329"/>
      <c r="E170" s="330"/>
      <c r="F170" s="539"/>
      <c r="G170" s="540"/>
      <c r="H170" s="342" t="s">
        <v>223</v>
      </c>
      <c r="I170" s="343"/>
      <c r="J170" s="343"/>
      <c r="K170" s="231">
        <v>-4</v>
      </c>
      <c r="L170" s="56" t="s">
        <v>193</v>
      </c>
      <c r="N170" s="58"/>
      <c r="O170" s="58"/>
      <c r="P170" s="58"/>
    </row>
    <row r="171" spans="1:16" ht="17" customHeight="1" thickBot="1" x14ac:dyDescent="0.25">
      <c r="A171" s="418"/>
      <c r="B171" s="331"/>
      <c r="C171" s="332"/>
      <c r="D171" s="332"/>
      <c r="E171" s="333"/>
      <c r="F171" s="539"/>
      <c r="G171" s="540"/>
      <c r="H171" s="342" t="s">
        <v>240</v>
      </c>
      <c r="I171" s="343"/>
      <c r="J171" s="343"/>
      <c r="K171" s="231">
        <v>2</v>
      </c>
      <c r="L171" s="56" t="s">
        <v>195</v>
      </c>
      <c r="N171" s="58"/>
      <c r="O171" s="59"/>
      <c r="P171" s="59"/>
    </row>
    <row r="172" spans="1:16" ht="17" thickBot="1" x14ac:dyDescent="0.25">
      <c r="A172" s="418"/>
      <c r="B172" s="351" t="s">
        <v>381</v>
      </c>
      <c r="C172" s="352"/>
      <c r="D172" s="352"/>
      <c r="E172" s="353"/>
      <c r="F172" s="539"/>
      <c r="G172" s="540"/>
      <c r="H172" s="342" t="s">
        <v>465</v>
      </c>
      <c r="I172" s="343"/>
      <c r="J172" s="343"/>
      <c r="K172" s="231">
        <v>3</v>
      </c>
      <c r="L172" s="56" t="s">
        <v>197</v>
      </c>
      <c r="N172" s="58"/>
      <c r="O172" s="59"/>
      <c r="P172" s="59"/>
    </row>
    <row r="173" spans="1:16" ht="17" thickBot="1" x14ac:dyDescent="0.25">
      <c r="A173" s="419"/>
      <c r="B173" s="354"/>
      <c r="C173" s="355"/>
      <c r="D173" s="355"/>
      <c r="E173" s="356"/>
      <c r="F173" s="541"/>
      <c r="G173" s="615"/>
      <c r="H173" s="359" t="s">
        <v>216</v>
      </c>
      <c r="I173" s="360"/>
      <c r="J173" s="360"/>
      <c r="K173" s="230">
        <v>3</v>
      </c>
      <c r="L173" s="57" t="s">
        <v>199</v>
      </c>
      <c r="N173" s="58"/>
      <c r="O173" s="59"/>
      <c r="P173" s="59"/>
    </row>
    <row r="174" spans="1:16" ht="17" customHeight="1" thickBot="1" x14ac:dyDescent="0.25">
      <c r="A174" s="417">
        <v>34</v>
      </c>
      <c r="B174" s="325" t="s">
        <v>620</v>
      </c>
      <c r="C174" s="326"/>
      <c r="D174" s="326"/>
      <c r="E174" s="327"/>
      <c r="F174" s="537">
        <f>SUM(K174:K178)</f>
        <v>-7</v>
      </c>
      <c r="G174" s="614"/>
      <c r="H174" s="340" t="s">
        <v>359</v>
      </c>
      <c r="I174" s="341"/>
      <c r="J174" s="341"/>
      <c r="K174" s="231">
        <v>-8</v>
      </c>
      <c r="L174" s="55" t="s">
        <v>167</v>
      </c>
    </row>
    <row r="175" spans="1:16" ht="17" customHeight="1" thickBot="1" x14ac:dyDescent="0.25">
      <c r="A175" s="418"/>
      <c r="B175" s="328"/>
      <c r="C175" s="329"/>
      <c r="D175" s="329"/>
      <c r="E175" s="330"/>
      <c r="F175" s="539"/>
      <c r="G175" s="540"/>
      <c r="H175" s="342" t="s">
        <v>232</v>
      </c>
      <c r="I175" s="343"/>
      <c r="J175" s="343"/>
      <c r="K175" s="231">
        <v>-2</v>
      </c>
      <c r="L175" s="56" t="s">
        <v>193</v>
      </c>
    </row>
    <row r="176" spans="1:16" ht="17" customHeight="1" thickBot="1" x14ac:dyDescent="0.25">
      <c r="A176" s="418"/>
      <c r="B176" s="642"/>
      <c r="C176" s="643"/>
      <c r="D176" s="643"/>
      <c r="E176" s="644"/>
      <c r="F176" s="539"/>
      <c r="G176" s="540"/>
      <c r="H176" s="342" t="s">
        <v>544</v>
      </c>
      <c r="I176" s="343"/>
      <c r="J176" s="343"/>
      <c r="K176" s="231">
        <v>4</v>
      </c>
      <c r="L176" s="56" t="s">
        <v>195</v>
      </c>
    </row>
    <row r="177" spans="1:18" ht="17" thickBot="1" x14ac:dyDescent="0.25">
      <c r="A177" s="418"/>
      <c r="B177" s="351" t="s">
        <v>386</v>
      </c>
      <c r="C177" s="352"/>
      <c r="D177" s="352"/>
      <c r="E177" s="353"/>
      <c r="F177" s="539"/>
      <c r="G177" s="540"/>
      <c r="H177" s="342" t="s">
        <v>396</v>
      </c>
      <c r="I177" s="343"/>
      <c r="J177" s="343"/>
      <c r="K177" s="231">
        <v>6</v>
      </c>
      <c r="L177" s="56" t="s">
        <v>197</v>
      </c>
    </row>
    <row r="178" spans="1:18" ht="17" thickBot="1" x14ac:dyDescent="0.25">
      <c r="A178" s="419"/>
      <c r="B178" s="354"/>
      <c r="C178" s="355"/>
      <c r="D178" s="355"/>
      <c r="E178" s="356"/>
      <c r="F178" s="541"/>
      <c r="G178" s="615"/>
      <c r="H178" s="359" t="s">
        <v>222</v>
      </c>
      <c r="I178" s="360"/>
      <c r="J178" s="360"/>
      <c r="K178" s="230">
        <v>-7</v>
      </c>
      <c r="L178" s="57" t="s">
        <v>199</v>
      </c>
      <c r="N178" s="58"/>
      <c r="O178" s="58"/>
      <c r="P178" s="58"/>
    </row>
    <row r="179" spans="1:18" ht="17" hidden="1" customHeight="1" thickBot="1" x14ac:dyDescent="0.25">
      <c r="A179" s="417">
        <v>45</v>
      </c>
      <c r="B179" s="420"/>
      <c r="C179" s="421"/>
      <c r="D179" s="421"/>
      <c r="E179" s="422"/>
      <c r="F179" s="429"/>
      <c r="G179" s="430"/>
      <c r="H179" s="435"/>
      <c r="I179" s="436"/>
      <c r="J179" s="437"/>
      <c r="K179" s="54"/>
      <c r="L179" s="55"/>
      <c r="N179" s="58"/>
      <c r="O179" s="59"/>
      <c r="P179" s="59"/>
      <c r="R179" s="53" t="s">
        <v>192</v>
      </c>
    </row>
    <row r="180" spans="1:18" ht="17" hidden="1" thickBot="1" x14ac:dyDescent="0.25">
      <c r="A180" s="418"/>
      <c r="B180" s="470"/>
      <c r="C180" s="440"/>
      <c r="D180" s="440"/>
      <c r="E180" s="441"/>
      <c r="F180" s="431"/>
      <c r="G180" s="432"/>
      <c r="H180" s="448"/>
      <c r="I180" s="449"/>
      <c r="J180" s="450"/>
      <c r="K180" s="54"/>
      <c r="L180" s="56"/>
      <c r="N180" s="58"/>
      <c r="O180" s="59"/>
      <c r="P180" s="58"/>
      <c r="R180" s="53" t="s">
        <v>228</v>
      </c>
    </row>
    <row r="181" spans="1:18" ht="17" hidden="1" thickBot="1" x14ac:dyDescent="0.25">
      <c r="A181" s="419"/>
      <c r="B181" s="442"/>
      <c r="C181" s="443"/>
      <c r="D181" s="443"/>
      <c r="E181" s="444"/>
      <c r="F181" s="433"/>
      <c r="G181" s="434"/>
      <c r="H181" s="445"/>
      <c r="I181" s="446"/>
      <c r="J181" s="447"/>
      <c r="K181" s="54"/>
      <c r="L181" s="57"/>
      <c r="N181" s="58"/>
      <c r="O181" s="59"/>
      <c r="P181" s="58"/>
      <c r="R181" s="53" t="s">
        <v>217</v>
      </c>
    </row>
    <row r="182" spans="1:18" ht="17" hidden="1" customHeight="1" thickBot="1" x14ac:dyDescent="0.25">
      <c r="A182" s="418"/>
      <c r="B182" s="423"/>
      <c r="C182" s="424"/>
      <c r="D182" s="424"/>
      <c r="E182" s="425"/>
      <c r="F182" s="431"/>
      <c r="G182" s="432"/>
      <c r="H182" s="448"/>
      <c r="I182" s="449"/>
      <c r="J182" s="450"/>
      <c r="K182" s="54"/>
      <c r="L182" s="56"/>
      <c r="N182" s="58"/>
      <c r="O182" s="59"/>
      <c r="P182" s="58"/>
      <c r="R182" s="53" t="s">
        <v>230</v>
      </c>
    </row>
    <row r="183" spans="1:18" ht="17" hidden="1" customHeight="1" thickBot="1" x14ac:dyDescent="0.25">
      <c r="A183" s="418"/>
      <c r="B183" s="426"/>
      <c r="C183" s="427"/>
      <c r="D183" s="427"/>
      <c r="E183" s="428"/>
      <c r="F183" s="431"/>
      <c r="G183" s="432"/>
      <c r="H183" s="448"/>
      <c r="I183" s="449"/>
      <c r="J183" s="450"/>
      <c r="K183" s="54"/>
      <c r="L183" s="56"/>
      <c r="N183" s="58"/>
      <c r="O183" s="59"/>
      <c r="P183" s="58"/>
      <c r="R183" s="53" t="s">
        <v>222</v>
      </c>
    </row>
    <row r="184" spans="1:18" ht="17" hidden="1" thickBot="1" x14ac:dyDescent="0.25">
      <c r="A184" s="418"/>
      <c r="B184" s="470"/>
      <c r="C184" s="440"/>
      <c r="D184" s="440"/>
      <c r="E184" s="441"/>
      <c r="F184" s="431"/>
      <c r="G184" s="432"/>
      <c r="H184" s="448"/>
      <c r="I184" s="449"/>
      <c r="J184" s="450"/>
      <c r="K184" s="54"/>
      <c r="L184" s="56"/>
      <c r="N184" s="58"/>
      <c r="O184" s="59"/>
      <c r="P184" s="58"/>
      <c r="R184" s="53" t="s">
        <v>228</v>
      </c>
    </row>
    <row r="185" spans="1:18" ht="17" hidden="1" thickBot="1" x14ac:dyDescent="0.25">
      <c r="A185" s="419"/>
      <c r="B185" s="442"/>
      <c r="C185" s="443"/>
      <c r="D185" s="443"/>
      <c r="E185" s="444"/>
      <c r="F185" s="433"/>
      <c r="G185" s="434"/>
      <c r="H185" s="445"/>
      <c r="I185" s="446"/>
      <c r="J185" s="447"/>
      <c r="K185" s="54"/>
      <c r="L185" s="57"/>
      <c r="N185" s="58"/>
      <c r="O185" s="59"/>
      <c r="P185" s="58"/>
      <c r="R185" s="53" t="s">
        <v>196</v>
      </c>
    </row>
    <row r="186" spans="1:18" ht="17" hidden="1" customHeight="1" thickBot="1" x14ac:dyDescent="0.25">
      <c r="A186" s="418"/>
      <c r="B186" s="423"/>
      <c r="C186" s="424"/>
      <c r="D186" s="424"/>
      <c r="E186" s="425"/>
      <c r="F186" s="431"/>
      <c r="G186" s="432"/>
      <c r="H186" s="448"/>
      <c r="I186" s="449"/>
      <c r="J186" s="450"/>
      <c r="K186" s="54"/>
      <c r="L186" s="56"/>
      <c r="R186" s="53" t="s">
        <v>355</v>
      </c>
    </row>
    <row r="187" spans="1:18" ht="17" hidden="1" customHeight="1" thickBot="1" x14ac:dyDescent="0.25">
      <c r="A187" s="418"/>
      <c r="B187" s="426"/>
      <c r="C187" s="427"/>
      <c r="D187" s="427"/>
      <c r="E187" s="428"/>
      <c r="F187" s="431"/>
      <c r="G187" s="432"/>
      <c r="H187" s="448"/>
      <c r="I187" s="449"/>
      <c r="J187" s="450"/>
      <c r="K187" s="54"/>
      <c r="L187" s="56"/>
      <c r="R187" s="53" t="s">
        <v>222</v>
      </c>
    </row>
    <row r="188" spans="1:18" ht="17" hidden="1" thickBot="1" x14ac:dyDescent="0.25">
      <c r="A188" s="419"/>
      <c r="B188" s="442"/>
      <c r="C188" s="443"/>
      <c r="D188" s="443"/>
      <c r="E188" s="444"/>
      <c r="F188" s="433"/>
      <c r="G188" s="434"/>
      <c r="H188" s="445"/>
      <c r="I188" s="446"/>
      <c r="J188" s="447"/>
      <c r="K188" s="54"/>
      <c r="L188" s="57"/>
      <c r="N188" s="58"/>
      <c r="O188" s="58"/>
      <c r="P188" s="58"/>
      <c r="R188" s="53" t="s">
        <v>217</v>
      </c>
    </row>
    <row r="189" spans="1:18" ht="17" hidden="1" customHeight="1" thickBot="1" x14ac:dyDescent="0.25">
      <c r="A189" s="418"/>
      <c r="B189" s="426"/>
      <c r="C189" s="427"/>
      <c r="D189" s="427"/>
      <c r="E189" s="428"/>
      <c r="F189" s="431"/>
      <c r="G189" s="432"/>
      <c r="H189" s="448"/>
      <c r="I189" s="449"/>
      <c r="J189" s="450"/>
      <c r="K189" s="54"/>
      <c r="L189" s="56"/>
      <c r="N189" s="58"/>
      <c r="O189" s="59"/>
      <c r="P189" s="58"/>
      <c r="R189" s="53" t="s">
        <v>222</v>
      </c>
    </row>
    <row r="190" spans="1:18" ht="17" hidden="1" thickBot="1" x14ac:dyDescent="0.25">
      <c r="A190" s="419"/>
      <c r="B190" s="442"/>
      <c r="C190" s="443"/>
      <c r="D190" s="443"/>
      <c r="E190" s="444"/>
      <c r="F190" s="433"/>
      <c r="G190" s="434"/>
      <c r="H190" s="445"/>
      <c r="I190" s="446"/>
      <c r="J190" s="447"/>
      <c r="K190" s="54"/>
      <c r="L190" s="57"/>
      <c r="N190" s="58"/>
      <c r="O190" s="59"/>
      <c r="P190" s="58"/>
      <c r="R190" s="53" t="s">
        <v>196</v>
      </c>
    </row>
    <row r="191" spans="1:18" ht="17" hidden="1" thickBot="1" x14ac:dyDescent="0.25">
      <c r="A191" s="417">
        <v>50</v>
      </c>
      <c r="B191" s="420"/>
      <c r="C191" s="421"/>
      <c r="D191" s="421"/>
      <c r="E191" s="422"/>
      <c r="F191" s="429"/>
      <c r="G191" s="430"/>
      <c r="H191" s="435"/>
      <c r="I191" s="436"/>
      <c r="J191" s="437"/>
      <c r="K191" s="54"/>
      <c r="L191" s="55"/>
      <c r="R191" s="53" t="s">
        <v>192</v>
      </c>
    </row>
    <row r="192" spans="1:18" ht="17" hidden="1" thickBot="1" x14ac:dyDescent="0.25">
      <c r="A192" s="418"/>
      <c r="B192" s="423"/>
      <c r="C192" s="424"/>
      <c r="D192" s="424"/>
      <c r="E192" s="425"/>
      <c r="F192" s="431"/>
      <c r="G192" s="432"/>
      <c r="H192" s="438"/>
      <c r="I192" s="438"/>
      <c r="J192" s="438"/>
      <c r="K192" s="54"/>
      <c r="L192" s="56"/>
      <c r="R192" s="53" t="s">
        <v>236</v>
      </c>
    </row>
    <row r="193" spans="1:18" ht="17" hidden="1" thickBot="1" x14ac:dyDescent="0.25">
      <c r="A193" s="418"/>
      <c r="B193" s="426"/>
      <c r="C193" s="427"/>
      <c r="D193" s="427"/>
      <c r="E193" s="428"/>
      <c r="F193" s="431"/>
      <c r="G193" s="432"/>
      <c r="H193" s="438"/>
      <c r="I193" s="438"/>
      <c r="J193" s="438"/>
      <c r="K193" s="54"/>
      <c r="L193" s="56"/>
      <c r="R193" s="53" t="s">
        <v>222</v>
      </c>
    </row>
    <row r="194" spans="1:18" ht="17" hidden="1" thickBot="1" x14ac:dyDescent="0.25">
      <c r="R194" s="53" t="s">
        <v>192</v>
      </c>
    </row>
    <row r="195" spans="1:18" ht="17" hidden="1" thickBot="1" x14ac:dyDescent="0.25">
      <c r="R195" s="53" t="s">
        <v>230</v>
      </c>
    </row>
    <row r="196" spans="1:18" ht="17" hidden="1" thickBot="1" x14ac:dyDescent="0.25">
      <c r="R196" s="53" t="s">
        <v>222</v>
      </c>
    </row>
    <row r="197" spans="1:18" ht="17" hidden="1" thickBot="1" x14ac:dyDescent="0.25">
      <c r="R197" s="53" t="s">
        <v>227</v>
      </c>
    </row>
    <row r="198" spans="1:18" ht="17" hidden="1" thickBot="1" x14ac:dyDescent="0.25">
      <c r="R198" s="53" t="s">
        <v>196</v>
      </c>
    </row>
    <row r="199" spans="1:18" ht="17" hidden="1" thickBot="1" x14ac:dyDescent="0.25">
      <c r="R199" s="53" t="s">
        <v>192</v>
      </c>
    </row>
    <row r="200" spans="1:18" ht="17" customHeight="1" thickBot="1" x14ac:dyDescent="0.25">
      <c r="A200" s="417">
        <v>35</v>
      </c>
      <c r="B200" s="325" t="s">
        <v>391</v>
      </c>
      <c r="C200" s="326"/>
      <c r="D200" s="326"/>
      <c r="E200" s="327"/>
      <c r="F200" s="537">
        <f>SUM(K200:K204)</f>
        <v>6</v>
      </c>
      <c r="G200" s="614"/>
      <c r="H200" s="340" t="s">
        <v>358</v>
      </c>
      <c r="I200" s="341"/>
      <c r="J200" s="341"/>
      <c r="K200" s="231">
        <v>-2</v>
      </c>
      <c r="L200" s="55" t="s">
        <v>167</v>
      </c>
    </row>
    <row r="201" spans="1:18" ht="17" customHeight="1" thickBot="1" x14ac:dyDescent="0.25">
      <c r="A201" s="418"/>
      <c r="B201" s="328"/>
      <c r="C201" s="329"/>
      <c r="D201" s="329"/>
      <c r="E201" s="330"/>
      <c r="F201" s="539"/>
      <c r="G201" s="540"/>
      <c r="H201" s="342" t="s">
        <v>615</v>
      </c>
      <c r="I201" s="343"/>
      <c r="J201" s="343"/>
      <c r="K201" s="231">
        <v>1</v>
      </c>
      <c r="L201" s="56" t="s">
        <v>193</v>
      </c>
    </row>
    <row r="202" spans="1:18" ht="17" customHeight="1" thickBot="1" x14ac:dyDescent="0.25">
      <c r="A202" s="418"/>
      <c r="B202" s="331"/>
      <c r="C202" s="332"/>
      <c r="D202" s="332"/>
      <c r="E202" s="333"/>
      <c r="F202" s="539"/>
      <c r="G202" s="540"/>
      <c r="H202" s="342" t="s">
        <v>240</v>
      </c>
      <c r="I202" s="343"/>
      <c r="J202" s="343"/>
      <c r="K202" s="231">
        <v>2</v>
      </c>
      <c r="L202" s="56" t="s">
        <v>195</v>
      </c>
    </row>
    <row r="203" spans="1:18" ht="17" thickBot="1" x14ac:dyDescent="0.25">
      <c r="A203" s="418"/>
      <c r="B203" s="351" t="s">
        <v>392</v>
      </c>
      <c r="C203" s="352"/>
      <c r="D203" s="352"/>
      <c r="E203" s="353"/>
      <c r="F203" s="539"/>
      <c r="G203" s="540"/>
      <c r="H203" s="342" t="s">
        <v>460</v>
      </c>
      <c r="I203" s="343"/>
      <c r="J203" s="343"/>
      <c r="K203" s="231">
        <v>2</v>
      </c>
      <c r="L203" s="56" t="s">
        <v>197</v>
      </c>
    </row>
    <row r="204" spans="1:18" ht="17" thickBot="1" x14ac:dyDescent="0.25">
      <c r="A204" s="419"/>
      <c r="B204" s="354"/>
      <c r="C204" s="355"/>
      <c r="D204" s="355"/>
      <c r="E204" s="356"/>
      <c r="F204" s="541"/>
      <c r="G204" s="615"/>
      <c r="H204" s="359" t="s">
        <v>216</v>
      </c>
      <c r="I204" s="360"/>
      <c r="J204" s="360"/>
      <c r="K204" s="230">
        <v>3</v>
      </c>
      <c r="L204" s="57" t="s">
        <v>199</v>
      </c>
    </row>
    <row r="205" spans="1:18" ht="17" customHeight="1" thickBot="1" x14ac:dyDescent="0.25">
      <c r="A205" s="417">
        <v>36</v>
      </c>
      <c r="B205" s="325" t="s">
        <v>384</v>
      </c>
      <c r="C205" s="326"/>
      <c r="D205" s="326"/>
      <c r="E205" s="327"/>
      <c r="F205" s="537">
        <f>SUM(K205:K209)</f>
        <v>23</v>
      </c>
      <c r="G205" s="614"/>
      <c r="H205" s="340" t="s">
        <v>358</v>
      </c>
      <c r="I205" s="341"/>
      <c r="J205" s="341"/>
      <c r="K205" s="231">
        <v>-2</v>
      </c>
      <c r="L205" s="55" t="s">
        <v>167</v>
      </c>
    </row>
    <row r="206" spans="1:18" ht="17" customHeight="1" thickBot="1" x14ac:dyDescent="0.25">
      <c r="A206" s="418"/>
      <c r="B206" s="328"/>
      <c r="C206" s="329"/>
      <c r="D206" s="329"/>
      <c r="E206" s="330"/>
      <c r="F206" s="539"/>
      <c r="G206" s="540"/>
      <c r="H206" s="342" t="s">
        <v>461</v>
      </c>
      <c r="I206" s="343"/>
      <c r="J206" s="343"/>
      <c r="K206" s="231">
        <v>5</v>
      </c>
      <c r="L206" s="56" t="s">
        <v>193</v>
      </c>
    </row>
    <row r="207" spans="1:18" ht="17" customHeight="1" thickBot="1" x14ac:dyDescent="0.25">
      <c r="A207" s="418"/>
      <c r="B207" s="331"/>
      <c r="C207" s="332"/>
      <c r="D207" s="332"/>
      <c r="E207" s="333"/>
      <c r="F207" s="539"/>
      <c r="G207" s="540"/>
      <c r="H207" s="342" t="s">
        <v>241</v>
      </c>
      <c r="I207" s="343"/>
      <c r="J207" s="343"/>
      <c r="K207" s="231">
        <v>-1</v>
      </c>
      <c r="L207" s="56" t="s">
        <v>195</v>
      </c>
    </row>
    <row r="208" spans="1:18" ht="17" thickBot="1" x14ac:dyDescent="0.25">
      <c r="A208" s="418"/>
      <c r="B208" s="351" t="s">
        <v>215</v>
      </c>
      <c r="C208" s="352"/>
      <c r="D208" s="352"/>
      <c r="E208" s="353"/>
      <c r="F208" s="539"/>
      <c r="G208" s="540"/>
      <c r="H208" s="342" t="s">
        <v>583</v>
      </c>
      <c r="I208" s="343"/>
      <c r="J208" s="343"/>
      <c r="K208" s="275">
        <v>18</v>
      </c>
      <c r="L208" s="56" t="s">
        <v>197</v>
      </c>
    </row>
    <row r="209" spans="1:18" ht="17" thickBot="1" x14ac:dyDescent="0.25">
      <c r="A209" s="419"/>
      <c r="B209" s="354"/>
      <c r="C209" s="355"/>
      <c r="D209" s="355"/>
      <c r="E209" s="356"/>
      <c r="F209" s="541"/>
      <c r="G209" s="615"/>
      <c r="H209" s="359" t="s">
        <v>216</v>
      </c>
      <c r="I209" s="360"/>
      <c r="J209" s="360"/>
      <c r="K209" s="230">
        <v>3</v>
      </c>
      <c r="L209" s="57" t="s">
        <v>199</v>
      </c>
    </row>
    <row r="211" spans="1:18" ht="16" hidden="1" customHeight="1" x14ac:dyDescent="0.2">
      <c r="R211" s="53" t="s">
        <v>222</v>
      </c>
    </row>
    <row r="212" spans="1:18" ht="16" hidden="1" customHeight="1" x14ac:dyDescent="0.2">
      <c r="R212" s="53" t="s">
        <v>228</v>
      </c>
    </row>
    <row r="213" spans="1:18" ht="16" hidden="1" customHeight="1" x14ac:dyDescent="0.2">
      <c r="R213" s="53" t="s">
        <v>217</v>
      </c>
    </row>
    <row r="214" spans="1:18" ht="17" hidden="1" customHeight="1" thickBot="1" x14ac:dyDescent="0.25">
      <c r="R214" s="53" t="s">
        <v>219</v>
      </c>
    </row>
    <row r="215" spans="1:18" hidden="1" x14ac:dyDescent="0.2">
      <c r="R215" s="53" t="s">
        <v>245</v>
      </c>
    </row>
    <row r="216" spans="1:18" hidden="1" x14ac:dyDescent="0.2">
      <c r="R216" s="53" t="s">
        <v>222</v>
      </c>
    </row>
    <row r="217" spans="1:18" hidden="1" x14ac:dyDescent="0.2">
      <c r="R217" s="53" t="s">
        <v>228</v>
      </c>
    </row>
    <row r="218" spans="1:18" hidden="1" x14ac:dyDescent="0.2">
      <c r="R218" s="53" t="s">
        <v>243</v>
      </c>
    </row>
    <row r="219" spans="1:18" hidden="1" x14ac:dyDescent="0.2">
      <c r="R219" s="53" t="s">
        <v>192</v>
      </c>
    </row>
    <row r="220" spans="1:18" hidden="1" x14ac:dyDescent="0.2">
      <c r="R220" s="53" t="s">
        <v>236</v>
      </c>
    </row>
    <row r="221" spans="1:18" hidden="1" x14ac:dyDescent="0.2">
      <c r="R221" s="53" t="s">
        <v>222</v>
      </c>
    </row>
    <row r="222" spans="1:18" hidden="1" x14ac:dyDescent="0.2">
      <c r="R222" s="53" t="s">
        <v>228</v>
      </c>
    </row>
    <row r="224" spans="1:18" hidden="1" x14ac:dyDescent="0.2">
      <c r="R224" s="53" t="s">
        <v>192</v>
      </c>
    </row>
    <row r="225" spans="18:18" hidden="1" x14ac:dyDescent="0.2">
      <c r="R225" s="53" t="s">
        <v>230</v>
      </c>
    </row>
    <row r="226" spans="18:18" hidden="1" x14ac:dyDescent="0.2">
      <c r="R226" s="53" t="s">
        <v>222</v>
      </c>
    </row>
    <row r="227" spans="18:18" hidden="1" x14ac:dyDescent="0.2">
      <c r="R227" s="53" t="s">
        <v>228</v>
      </c>
    </row>
    <row r="228" spans="18:18" hidden="1" x14ac:dyDescent="0.2">
      <c r="R228" s="53" t="s">
        <v>196</v>
      </c>
    </row>
    <row r="229" spans="18:18" hidden="1" x14ac:dyDescent="0.2">
      <c r="R229" s="53" t="s">
        <v>192</v>
      </c>
    </row>
    <row r="230" spans="18:18" hidden="1" x14ac:dyDescent="0.2">
      <c r="R230" s="53" t="s">
        <v>224</v>
      </c>
    </row>
    <row r="231" spans="18:18" hidden="1" x14ac:dyDescent="0.2">
      <c r="R231" s="53" t="s">
        <v>222</v>
      </c>
    </row>
    <row r="232" spans="18:18" hidden="1" x14ac:dyDescent="0.2">
      <c r="R232" s="53" t="s">
        <v>228</v>
      </c>
    </row>
    <row r="233" spans="18:18" hidden="1" x14ac:dyDescent="0.2">
      <c r="R233" s="53" t="s">
        <v>217</v>
      </c>
    </row>
    <row r="234" spans="18:18" hidden="1" x14ac:dyDescent="0.2">
      <c r="R234" s="53" t="s">
        <v>192</v>
      </c>
    </row>
    <row r="235" spans="18:18" hidden="1" x14ac:dyDescent="0.2">
      <c r="R235" s="53" t="s">
        <v>355</v>
      </c>
    </row>
    <row r="236" spans="18:18" hidden="1" x14ac:dyDescent="0.2">
      <c r="R236" s="53" t="s">
        <v>222</v>
      </c>
    </row>
    <row r="238" spans="18:18" hidden="1" x14ac:dyDescent="0.2">
      <c r="R238" s="53" t="s">
        <v>196</v>
      </c>
    </row>
    <row r="239" spans="18:18" hidden="1" x14ac:dyDescent="0.2">
      <c r="R239" s="53" t="s">
        <v>237</v>
      </c>
    </row>
    <row r="240" spans="18:18" hidden="1" x14ac:dyDescent="0.2">
      <c r="R240" s="53" t="s">
        <v>236</v>
      </c>
    </row>
    <row r="241" spans="18:18" hidden="1" x14ac:dyDescent="0.2">
      <c r="R241" s="53" t="s">
        <v>214</v>
      </c>
    </row>
    <row r="242" spans="18:18" hidden="1" x14ac:dyDescent="0.2">
      <c r="R242" s="53" t="s">
        <v>227</v>
      </c>
    </row>
    <row r="243" spans="18:18" hidden="1" x14ac:dyDescent="0.2">
      <c r="R243" s="53" t="s">
        <v>243</v>
      </c>
    </row>
    <row r="244" spans="18:18" hidden="1" x14ac:dyDescent="0.2">
      <c r="R244" s="53" t="s">
        <v>219</v>
      </c>
    </row>
    <row r="245" spans="18:18" hidden="1" x14ac:dyDescent="0.2">
      <c r="R245" s="53" t="s">
        <v>224</v>
      </c>
    </row>
    <row r="246" spans="18:18" hidden="1" x14ac:dyDescent="0.2">
      <c r="R246" s="53" t="s">
        <v>222</v>
      </c>
    </row>
    <row r="247" spans="18:18" hidden="1" x14ac:dyDescent="0.2">
      <c r="R247" s="53" t="s">
        <v>227</v>
      </c>
    </row>
    <row r="248" spans="18:18" hidden="1" x14ac:dyDescent="0.2">
      <c r="R248" s="53" t="s">
        <v>196</v>
      </c>
    </row>
    <row r="249" spans="18:18" hidden="1" x14ac:dyDescent="0.2">
      <c r="R249" s="53" t="s">
        <v>223</v>
      </c>
    </row>
    <row r="250" spans="18:18" hidden="1" x14ac:dyDescent="0.2">
      <c r="R250" s="53" t="s">
        <v>230</v>
      </c>
    </row>
    <row r="251" spans="18:18" hidden="1" x14ac:dyDescent="0.2">
      <c r="R251" s="53" t="s">
        <v>222</v>
      </c>
    </row>
    <row r="252" spans="18:18" hidden="1" x14ac:dyDescent="0.2">
      <c r="R252" s="53" t="s">
        <v>228</v>
      </c>
    </row>
    <row r="253" spans="18:18" hidden="1" x14ac:dyDescent="0.2">
      <c r="R253" s="53" t="s">
        <v>217</v>
      </c>
    </row>
    <row r="254" spans="18:18" hidden="1" x14ac:dyDescent="0.2">
      <c r="R254" s="53" t="s">
        <v>192</v>
      </c>
    </row>
    <row r="255" spans="18:18" hidden="1" x14ac:dyDescent="0.2">
      <c r="R255" s="53" t="s">
        <v>230</v>
      </c>
    </row>
    <row r="256" spans="18:18" hidden="1" x14ac:dyDescent="0.2">
      <c r="R256" s="53" t="s">
        <v>222</v>
      </c>
    </row>
    <row r="257" spans="18:18" hidden="1" x14ac:dyDescent="0.2">
      <c r="R257" s="53" t="s">
        <v>228</v>
      </c>
    </row>
    <row r="258" spans="18:18" hidden="1" x14ac:dyDescent="0.2">
      <c r="R258" s="53" t="s">
        <v>196</v>
      </c>
    </row>
    <row r="259" spans="18:18" hidden="1" x14ac:dyDescent="0.2">
      <c r="R259" s="53" t="s">
        <v>192</v>
      </c>
    </row>
    <row r="260" spans="18:18" hidden="1" x14ac:dyDescent="0.2">
      <c r="R260" s="53" t="s">
        <v>230</v>
      </c>
    </row>
    <row r="261" spans="18:18" hidden="1" x14ac:dyDescent="0.2">
      <c r="R261" s="53" t="s">
        <v>222</v>
      </c>
    </row>
    <row r="262" spans="18:18" hidden="1" x14ac:dyDescent="0.2">
      <c r="R262" s="53" t="s">
        <v>228</v>
      </c>
    </row>
    <row r="263" spans="18:18" hidden="1" x14ac:dyDescent="0.2">
      <c r="R263" s="53" t="s">
        <v>196</v>
      </c>
    </row>
    <row r="264" spans="18:18" hidden="1" x14ac:dyDescent="0.2">
      <c r="R264" s="53" t="s">
        <v>192</v>
      </c>
    </row>
    <row r="266" spans="18:18" hidden="1" x14ac:dyDescent="0.2">
      <c r="R266" s="53" t="s">
        <v>216</v>
      </c>
    </row>
    <row r="267" spans="18:18" hidden="1" x14ac:dyDescent="0.2">
      <c r="R267" s="53" t="s">
        <v>228</v>
      </c>
    </row>
    <row r="268" spans="18:18" hidden="1" x14ac:dyDescent="0.2">
      <c r="R268" s="53" t="s">
        <v>217</v>
      </c>
    </row>
    <row r="269" spans="18:18" hidden="1" x14ac:dyDescent="0.2">
      <c r="R269" s="53" t="s">
        <v>219</v>
      </c>
    </row>
    <row r="271" spans="18:18" hidden="1" x14ac:dyDescent="0.2">
      <c r="R271" s="53" t="s">
        <v>222</v>
      </c>
    </row>
    <row r="272" spans="18:18" hidden="1" x14ac:dyDescent="0.2">
      <c r="R272" s="53" t="s">
        <v>228</v>
      </c>
    </row>
    <row r="273" spans="18:18" hidden="1" x14ac:dyDescent="0.2">
      <c r="R273" s="53" t="s">
        <v>196</v>
      </c>
    </row>
    <row r="274" spans="18:18" hidden="1" x14ac:dyDescent="0.2">
      <c r="R274" s="53" t="s">
        <v>219</v>
      </c>
    </row>
    <row r="275" spans="18:18" hidden="1" x14ac:dyDescent="0.2">
      <c r="R275" s="53" t="s">
        <v>236</v>
      </c>
    </row>
    <row r="276" spans="18:18" hidden="1" x14ac:dyDescent="0.2">
      <c r="R276" s="53" t="s">
        <v>222</v>
      </c>
    </row>
    <row r="277" spans="18:18" hidden="1" x14ac:dyDescent="0.2">
      <c r="R277" s="53" t="s">
        <v>228</v>
      </c>
    </row>
    <row r="279" spans="18:18" hidden="1" x14ac:dyDescent="0.2">
      <c r="R279" s="53" t="s">
        <v>219</v>
      </c>
    </row>
    <row r="280" spans="18:18" hidden="1" x14ac:dyDescent="0.2">
      <c r="R280" s="53" t="s">
        <v>236</v>
      </c>
    </row>
    <row r="281" spans="18:18" hidden="1" x14ac:dyDescent="0.2">
      <c r="R281" s="53" t="s">
        <v>222</v>
      </c>
    </row>
    <row r="282" spans="18:18" hidden="1" x14ac:dyDescent="0.2">
      <c r="R282" s="53" t="s">
        <v>228</v>
      </c>
    </row>
    <row r="283" spans="18:18" hidden="1" x14ac:dyDescent="0.2">
      <c r="R283" s="53" t="s">
        <v>235</v>
      </c>
    </row>
    <row r="284" spans="18:18" hidden="1" x14ac:dyDescent="0.2">
      <c r="R284" s="53" t="s">
        <v>237</v>
      </c>
    </row>
    <row r="286" spans="18:18" hidden="1" x14ac:dyDescent="0.2">
      <c r="R286" s="53" t="s">
        <v>222</v>
      </c>
    </row>
    <row r="287" spans="18:18" hidden="1" x14ac:dyDescent="0.2">
      <c r="R287" s="53" t="s">
        <v>228</v>
      </c>
    </row>
    <row r="288" spans="18:18" hidden="1" x14ac:dyDescent="0.2">
      <c r="R288" s="53" t="s">
        <v>243</v>
      </c>
    </row>
    <row r="289" spans="18:18" hidden="1" x14ac:dyDescent="0.2">
      <c r="R289" s="53" t="s">
        <v>192</v>
      </c>
    </row>
    <row r="290" spans="18:18" hidden="1" x14ac:dyDescent="0.2">
      <c r="R290" s="53" t="s">
        <v>245</v>
      </c>
    </row>
    <row r="291" spans="18:18" hidden="1" x14ac:dyDescent="0.2">
      <c r="R291" s="53" t="s">
        <v>222</v>
      </c>
    </row>
    <row r="292" spans="18:18" hidden="1" x14ac:dyDescent="0.2">
      <c r="R292" s="53" t="s">
        <v>228</v>
      </c>
    </row>
    <row r="293" spans="18:18" hidden="1" x14ac:dyDescent="0.2">
      <c r="R293" s="53" t="s">
        <v>217</v>
      </c>
    </row>
    <row r="294" spans="18:18" hidden="1" x14ac:dyDescent="0.2">
      <c r="R294" s="53" t="s">
        <v>192</v>
      </c>
    </row>
    <row r="295" spans="18:18" hidden="1" x14ac:dyDescent="0.2">
      <c r="R295" s="53" t="s">
        <v>365</v>
      </c>
    </row>
    <row r="296" spans="18:18" hidden="1" x14ac:dyDescent="0.2">
      <c r="R296" s="53" t="s">
        <v>222</v>
      </c>
    </row>
    <row r="297" spans="18:18" hidden="1" x14ac:dyDescent="0.2">
      <c r="R297" s="53" t="s">
        <v>228</v>
      </c>
    </row>
    <row r="298" spans="18:18" hidden="1" x14ac:dyDescent="0.2">
      <c r="R298" s="53" t="s">
        <v>217</v>
      </c>
    </row>
    <row r="299" spans="18:18" hidden="1" x14ac:dyDescent="0.2">
      <c r="R299" s="53" t="s">
        <v>223</v>
      </c>
    </row>
    <row r="300" spans="18:18" hidden="1" x14ac:dyDescent="0.2">
      <c r="R300" s="53" t="s">
        <v>230</v>
      </c>
    </row>
    <row r="301" spans="18:18" hidden="1" x14ac:dyDescent="0.2">
      <c r="R301" s="53" t="s">
        <v>222</v>
      </c>
    </row>
    <row r="302" spans="18:18" hidden="1" x14ac:dyDescent="0.2">
      <c r="R302" s="53" t="s">
        <v>228</v>
      </c>
    </row>
    <row r="303" spans="18:18" hidden="1" x14ac:dyDescent="0.2">
      <c r="R303" s="53" t="s">
        <v>196</v>
      </c>
    </row>
    <row r="304" spans="18:18" hidden="1" x14ac:dyDescent="0.2">
      <c r="R304" s="53" t="s">
        <v>192</v>
      </c>
    </row>
    <row r="306" spans="18:18" hidden="1" x14ac:dyDescent="0.2">
      <c r="R306" s="53" t="s">
        <v>222</v>
      </c>
    </row>
    <row r="307" spans="18:18" hidden="1" x14ac:dyDescent="0.2">
      <c r="R307" s="53" t="s">
        <v>194</v>
      </c>
    </row>
    <row r="308" spans="18:18" hidden="1" x14ac:dyDescent="0.2">
      <c r="R308" s="53" t="s">
        <v>217</v>
      </c>
    </row>
    <row r="309" spans="18:18" hidden="1" x14ac:dyDescent="0.2">
      <c r="R309" s="53" t="s">
        <v>192</v>
      </c>
    </row>
    <row r="310" spans="18:18" hidden="1" x14ac:dyDescent="0.2">
      <c r="R310" s="53" t="s">
        <v>432</v>
      </c>
    </row>
    <row r="311" spans="18:18" hidden="1" x14ac:dyDescent="0.2">
      <c r="R311" s="53" t="s">
        <v>214</v>
      </c>
    </row>
    <row r="313" spans="18:18" hidden="1" x14ac:dyDescent="0.2">
      <c r="R313" s="53" t="s">
        <v>196</v>
      </c>
    </row>
    <row r="314" spans="18:18" hidden="1" x14ac:dyDescent="0.2">
      <c r="R314" s="53" t="s">
        <v>237</v>
      </c>
    </row>
    <row r="316" spans="18:18" hidden="1" x14ac:dyDescent="0.2">
      <c r="R316" s="53" t="s">
        <v>222</v>
      </c>
    </row>
    <row r="317" spans="18:18" hidden="1" x14ac:dyDescent="0.2">
      <c r="R317" s="53" t="s">
        <v>228</v>
      </c>
    </row>
    <row r="319" spans="18:18" hidden="1" x14ac:dyDescent="0.2">
      <c r="R319" s="53" t="s">
        <v>192</v>
      </c>
    </row>
    <row r="320" spans="18:18" hidden="1" x14ac:dyDescent="0.2">
      <c r="R320" s="53" t="s">
        <v>236</v>
      </c>
    </row>
    <row r="321" spans="18:18" hidden="1" x14ac:dyDescent="0.2">
      <c r="R321" s="53" t="s">
        <v>222</v>
      </c>
    </row>
    <row r="322" spans="18:18" hidden="1" x14ac:dyDescent="0.2">
      <c r="R322" s="53" t="s">
        <v>228</v>
      </c>
    </row>
    <row r="323" spans="18:18" hidden="1" x14ac:dyDescent="0.2">
      <c r="R323" s="53" t="s">
        <v>235</v>
      </c>
    </row>
    <row r="324" spans="18:18" hidden="1" x14ac:dyDescent="0.2">
      <c r="R324" s="53" t="s">
        <v>219</v>
      </c>
    </row>
    <row r="326" spans="18:18" hidden="1" x14ac:dyDescent="0.2">
      <c r="R326" s="53" t="s">
        <v>216</v>
      </c>
    </row>
    <row r="329" spans="18:18" hidden="1" x14ac:dyDescent="0.2">
      <c r="R329" s="53" t="s">
        <v>192</v>
      </c>
    </row>
    <row r="331" spans="18:18" hidden="1" x14ac:dyDescent="0.2">
      <c r="R331" s="53" t="s">
        <v>222</v>
      </c>
    </row>
    <row r="332" spans="18:18" hidden="1" x14ac:dyDescent="0.2">
      <c r="R332" s="53" t="s">
        <v>228</v>
      </c>
    </row>
    <row r="333" spans="18:18" hidden="1" x14ac:dyDescent="0.2">
      <c r="R333" s="53" t="s">
        <v>196</v>
      </c>
    </row>
    <row r="334" spans="18:18" hidden="1" x14ac:dyDescent="0.2">
      <c r="R334" s="53" t="s">
        <v>229</v>
      </c>
    </row>
    <row r="335" spans="18:18" hidden="1" x14ac:dyDescent="0.2">
      <c r="R335" s="53" t="s">
        <v>245</v>
      </c>
    </row>
    <row r="336" spans="18:18" hidden="1" x14ac:dyDescent="0.2">
      <c r="R336" s="53" t="s">
        <v>222</v>
      </c>
    </row>
    <row r="337" spans="18:18" hidden="1" x14ac:dyDescent="0.2">
      <c r="R337" s="53" t="s">
        <v>228</v>
      </c>
    </row>
    <row r="338" spans="18:18" hidden="1" x14ac:dyDescent="0.2">
      <c r="R338" s="53" t="s">
        <v>196</v>
      </c>
    </row>
    <row r="339" spans="18:18" hidden="1" x14ac:dyDescent="0.2">
      <c r="R339" s="53" t="s">
        <v>237</v>
      </c>
    </row>
    <row r="341" spans="18:18" hidden="1" x14ac:dyDescent="0.2">
      <c r="R341" s="53" t="s">
        <v>222</v>
      </c>
    </row>
    <row r="342" spans="18:18" hidden="1" x14ac:dyDescent="0.2">
      <c r="R342" s="53" t="s">
        <v>228</v>
      </c>
    </row>
    <row r="343" spans="18:18" hidden="1" x14ac:dyDescent="0.2">
      <c r="R343" s="53" t="s">
        <v>235</v>
      </c>
    </row>
    <row r="344" spans="18:18" hidden="1" x14ac:dyDescent="0.2">
      <c r="R344" s="53" t="s">
        <v>223</v>
      </c>
    </row>
    <row r="345" spans="18:18" hidden="1" x14ac:dyDescent="0.2">
      <c r="R345" s="53" t="s">
        <v>365</v>
      </c>
    </row>
    <row r="346" spans="18:18" hidden="1" x14ac:dyDescent="0.2">
      <c r="R346" s="53" t="s">
        <v>216</v>
      </c>
    </row>
    <row r="348" spans="18:18" hidden="1" x14ac:dyDescent="0.2">
      <c r="R348" s="53" t="s">
        <v>434</v>
      </c>
    </row>
    <row r="349" spans="18:18" hidden="1" x14ac:dyDescent="0.2">
      <c r="R349" s="53" t="s">
        <v>237</v>
      </c>
    </row>
    <row r="351" spans="18:18" hidden="1" x14ac:dyDescent="0.2">
      <c r="R351" s="53" t="s">
        <v>222</v>
      </c>
    </row>
    <row r="352" spans="18:18" hidden="1" x14ac:dyDescent="0.2">
      <c r="R352" s="53" t="s">
        <v>194</v>
      </c>
    </row>
    <row r="353" spans="17:18" hidden="1" x14ac:dyDescent="0.2">
      <c r="R353" s="53" t="s">
        <v>196</v>
      </c>
    </row>
    <row r="354" spans="17:18" hidden="1" x14ac:dyDescent="0.2">
      <c r="R354" s="53" t="s">
        <v>192</v>
      </c>
    </row>
    <row r="355" spans="17:18" hidden="1" x14ac:dyDescent="0.2">
      <c r="R355" s="53" t="s">
        <v>236</v>
      </c>
    </row>
    <row r="356" spans="17:18" hidden="1" x14ac:dyDescent="0.2">
      <c r="R356" s="53" t="s">
        <v>222</v>
      </c>
    </row>
    <row r="358" spans="17:18" hidden="1" x14ac:dyDescent="0.2">
      <c r="R358" s="53" t="s">
        <v>196</v>
      </c>
    </row>
    <row r="359" spans="17:18" hidden="1" x14ac:dyDescent="0.2">
      <c r="R359" s="53" t="s">
        <v>192</v>
      </c>
    </row>
    <row r="360" spans="17:18" hidden="1" x14ac:dyDescent="0.2">
      <c r="R360" s="53" t="s">
        <v>230</v>
      </c>
    </row>
    <row r="361" spans="17:18" hidden="1" x14ac:dyDescent="0.2">
      <c r="R361" s="53" t="s">
        <v>216</v>
      </c>
    </row>
    <row r="362" spans="17:18" hidden="1" x14ac:dyDescent="0.2">
      <c r="R362" s="53" t="s">
        <v>228</v>
      </c>
    </row>
    <row r="363" spans="17:18" ht="15.75" hidden="1" customHeight="1" x14ac:dyDescent="0.2">
      <c r="Q363" s="253"/>
      <c r="R363" s="53" t="s">
        <v>196</v>
      </c>
    </row>
    <row r="364" spans="17:18" ht="16.5" customHeight="1" thickBot="1" x14ac:dyDescent="0.25">
      <c r="Q364" s="252"/>
    </row>
    <row r="365" spans="17:18" ht="15.75" hidden="1" customHeight="1" x14ac:dyDescent="0.2">
      <c r="Q365" s="251"/>
      <c r="R365" s="53" t="s">
        <v>245</v>
      </c>
    </row>
    <row r="366" spans="17:18" ht="15.75" hidden="1" customHeight="1" x14ac:dyDescent="0.2">
      <c r="Q366" s="253"/>
      <c r="R366" s="53" t="s">
        <v>222</v>
      </c>
    </row>
    <row r="367" spans="17:18" ht="15.75" hidden="1" customHeight="1" x14ac:dyDescent="0.2">
      <c r="Q367" s="253"/>
      <c r="R367" s="53" t="s">
        <v>228</v>
      </c>
    </row>
    <row r="368" spans="17:18" ht="15.75" hidden="1" customHeight="1" x14ac:dyDescent="0.2">
      <c r="Q368" s="253"/>
      <c r="R368" s="53" t="s">
        <v>196</v>
      </c>
    </row>
    <row r="369" spans="17:18" ht="16.5" hidden="1" customHeight="1" thickBot="1" x14ac:dyDescent="0.25">
      <c r="Q369" s="252"/>
      <c r="R369" s="53" t="s">
        <v>192</v>
      </c>
    </row>
    <row r="370" spans="17:18" ht="15.75" hidden="1" customHeight="1" x14ac:dyDescent="0.2">
      <c r="Q370" s="251"/>
      <c r="R370" s="53" t="s">
        <v>432</v>
      </c>
    </row>
    <row r="371" spans="17:18" ht="15.75" hidden="1" customHeight="1" x14ac:dyDescent="0.2">
      <c r="Q371" s="253"/>
      <c r="R371" s="53" t="s">
        <v>222</v>
      </c>
    </row>
    <row r="372" spans="17:18" ht="15.75" hidden="1" customHeight="1" x14ac:dyDescent="0.2">
      <c r="Q372" s="253"/>
      <c r="R372" s="53" t="s">
        <v>228</v>
      </c>
    </row>
    <row r="373" spans="17:18" ht="15.75" hidden="1" customHeight="1" x14ac:dyDescent="0.2">
      <c r="Q373" s="253"/>
      <c r="R373" s="53" t="s">
        <v>232</v>
      </c>
    </row>
    <row r="374" spans="17:18" ht="16.5" hidden="1" customHeight="1" thickBot="1" x14ac:dyDescent="0.25">
      <c r="Q374" s="252"/>
      <c r="R374" s="53" t="s">
        <v>237</v>
      </c>
    </row>
    <row r="375" spans="17:18" hidden="1" x14ac:dyDescent="0.2">
      <c r="R375" s="53" t="s">
        <v>224</v>
      </c>
    </row>
    <row r="376" spans="17:18" hidden="1" x14ac:dyDescent="0.2">
      <c r="R376" s="53" t="s">
        <v>222</v>
      </c>
    </row>
  </sheetData>
  <sheetProtection password="BC63" sheet="1" objects="1" scenarios="1"/>
  <mergeCells count="364">
    <mergeCell ref="B14:E16"/>
    <mergeCell ref="F14:G18"/>
    <mergeCell ref="H14:J14"/>
    <mergeCell ref="H15:J15"/>
    <mergeCell ref="H16:J16"/>
    <mergeCell ref="B17:E18"/>
    <mergeCell ref="H17:J17"/>
    <mergeCell ref="H18:J18"/>
    <mergeCell ref="B205:E207"/>
    <mergeCell ref="F205:G209"/>
    <mergeCell ref="H205:J205"/>
    <mergeCell ref="H206:J206"/>
    <mergeCell ref="H207:J207"/>
    <mergeCell ref="B208:E209"/>
    <mergeCell ref="H208:J208"/>
    <mergeCell ref="H209:J209"/>
    <mergeCell ref="H22:J22"/>
    <mergeCell ref="H23:J23"/>
    <mergeCell ref="A205:A209"/>
    <mergeCell ref="A7:A8"/>
    <mergeCell ref="B7:E8"/>
    <mergeCell ref="F7:G8"/>
    <mergeCell ref="H7:J8"/>
    <mergeCell ref="K7:K8"/>
    <mergeCell ref="L7:L8"/>
    <mergeCell ref="A9:A13"/>
    <mergeCell ref="B9:E11"/>
    <mergeCell ref="F9:G13"/>
    <mergeCell ref="H9:J9"/>
    <mergeCell ref="H10:J10"/>
    <mergeCell ref="H11:J11"/>
    <mergeCell ref="B12:E13"/>
    <mergeCell ref="H12:J12"/>
    <mergeCell ref="H13:J13"/>
    <mergeCell ref="A14:A18"/>
    <mergeCell ref="A19:A23"/>
    <mergeCell ref="B19:E21"/>
    <mergeCell ref="F19:G23"/>
    <mergeCell ref="H19:J19"/>
    <mergeCell ref="H20:J20"/>
    <mergeCell ref="H21:J21"/>
    <mergeCell ref="B22:E23"/>
    <mergeCell ref="A24:A28"/>
    <mergeCell ref="F24:G28"/>
    <mergeCell ref="B24:E26"/>
    <mergeCell ref="B27:E28"/>
    <mergeCell ref="H24:J24"/>
    <mergeCell ref="H25:J25"/>
    <mergeCell ref="H26:J26"/>
    <mergeCell ref="H27:J27"/>
    <mergeCell ref="H28:J28"/>
    <mergeCell ref="A29:A33"/>
    <mergeCell ref="F29:G33"/>
    <mergeCell ref="B29:E31"/>
    <mergeCell ref="B32:E33"/>
    <mergeCell ref="H29:J29"/>
    <mergeCell ref="H30:J30"/>
    <mergeCell ref="H31:J31"/>
    <mergeCell ref="H32:J32"/>
    <mergeCell ref="H33:J33"/>
    <mergeCell ref="A34:A38"/>
    <mergeCell ref="F34:G38"/>
    <mergeCell ref="B34:E36"/>
    <mergeCell ref="B37:E38"/>
    <mergeCell ref="H34:J34"/>
    <mergeCell ref="H35:J35"/>
    <mergeCell ref="H36:J36"/>
    <mergeCell ref="H37:J37"/>
    <mergeCell ref="H38:J38"/>
    <mergeCell ref="A39:A43"/>
    <mergeCell ref="F39:G43"/>
    <mergeCell ref="B39:E41"/>
    <mergeCell ref="B42:E43"/>
    <mergeCell ref="H39:J39"/>
    <mergeCell ref="H40:J40"/>
    <mergeCell ref="H41:J41"/>
    <mergeCell ref="H42:J42"/>
    <mergeCell ref="H43:J43"/>
    <mergeCell ref="A44:A48"/>
    <mergeCell ref="F44:G48"/>
    <mergeCell ref="B44:E46"/>
    <mergeCell ref="B47:E48"/>
    <mergeCell ref="H44:J44"/>
    <mergeCell ref="H45:J45"/>
    <mergeCell ref="H46:J46"/>
    <mergeCell ref="H47:J47"/>
    <mergeCell ref="H48:J48"/>
    <mergeCell ref="A49:A53"/>
    <mergeCell ref="F49:G53"/>
    <mergeCell ref="B49:E51"/>
    <mergeCell ref="B52:E53"/>
    <mergeCell ref="H49:J49"/>
    <mergeCell ref="H50:J50"/>
    <mergeCell ref="H51:J51"/>
    <mergeCell ref="H52:J52"/>
    <mergeCell ref="H53:J53"/>
    <mergeCell ref="A54:A58"/>
    <mergeCell ref="F54:G58"/>
    <mergeCell ref="B54:E56"/>
    <mergeCell ref="B57:E58"/>
    <mergeCell ref="H54:J54"/>
    <mergeCell ref="H55:J55"/>
    <mergeCell ref="H56:J56"/>
    <mergeCell ref="H57:J57"/>
    <mergeCell ref="H58:J58"/>
    <mergeCell ref="A59:A63"/>
    <mergeCell ref="F59:G63"/>
    <mergeCell ref="B59:E61"/>
    <mergeCell ref="B62:E63"/>
    <mergeCell ref="H59:J59"/>
    <mergeCell ref="H60:J60"/>
    <mergeCell ref="H61:J61"/>
    <mergeCell ref="H62:J62"/>
    <mergeCell ref="H63:J63"/>
    <mergeCell ref="A64:A68"/>
    <mergeCell ref="F64:G68"/>
    <mergeCell ref="B64:E66"/>
    <mergeCell ref="B67:E68"/>
    <mergeCell ref="H64:J64"/>
    <mergeCell ref="H65:J65"/>
    <mergeCell ref="H66:J66"/>
    <mergeCell ref="H67:J67"/>
    <mergeCell ref="H68:J68"/>
    <mergeCell ref="A69:A73"/>
    <mergeCell ref="F69:G73"/>
    <mergeCell ref="B69:E71"/>
    <mergeCell ref="B72:E73"/>
    <mergeCell ref="H69:J69"/>
    <mergeCell ref="H70:J70"/>
    <mergeCell ref="H71:J71"/>
    <mergeCell ref="H72:J72"/>
    <mergeCell ref="H73:J73"/>
    <mergeCell ref="A74:A78"/>
    <mergeCell ref="B74:E76"/>
    <mergeCell ref="F74:G78"/>
    <mergeCell ref="H74:J74"/>
    <mergeCell ref="H75:J75"/>
    <mergeCell ref="H76:J76"/>
    <mergeCell ref="B77:E78"/>
    <mergeCell ref="H77:J77"/>
    <mergeCell ref="H78:J78"/>
    <mergeCell ref="A79:A83"/>
    <mergeCell ref="B79:E81"/>
    <mergeCell ref="F79:G83"/>
    <mergeCell ref="H79:J79"/>
    <mergeCell ref="H80:J80"/>
    <mergeCell ref="H81:J81"/>
    <mergeCell ref="B82:E83"/>
    <mergeCell ref="H82:J82"/>
    <mergeCell ref="H83:J83"/>
    <mergeCell ref="A84:A88"/>
    <mergeCell ref="F84:G88"/>
    <mergeCell ref="B84:E86"/>
    <mergeCell ref="B87:E88"/>
    <mergeCell ref="H84:J84"/>
    <mergeCell ref="H85:J85"/>
    <mergeCell ref="H86:J86"/>
    <mergeCell ref="H87:J87"/>
    <mergeCell ref="H88:J88"/>
    <mergeCell ref="A89:A93"/>
    <mergeCell ref="F89:G93"/>
    <mergeCell ref="B89:E91"/>
    <mergeCell ref="B92:E93"/>
    <mergeCell ref="H89:J89"/>
    <mergeCell ref="H90:J90"/>
    <mergeCell ref="H91:J91"/>
    <mergeCell ref="H92:J92"/>
    <mergeCell ref="H93:J93"/>
    <mergeCell ref="A94:A98"/>
    <mergeCell ref="F94:G98"/>
    <mergeCell ref="B94:E96"/>
    <mergeCell ref="B97:E98"/>
    <mergeCell ref="H94:J94"/>
    <mergeCell ref="H95:J95"/>
    <mergeCell ref="H96:J96"/>
    <mergeCell ref="H97:J97"/>
    <mergeCell ref="H98:J98"/>
    <mergeCell ref="A99:A103"/>
    <mergeCell ref="F99:G103"/>
    <mergeCell ref="B99:E101"/>
    <mergeCell ref="B102:E103"/>
    <mergeCell ref="H99:J99"/>
    <mergeCell ref="H100:J100"/>
    <mergeCell ref="H101:J101"/>
    <mergeCell ref="H102:J102"/>
    <mergeCell ref="H103:J103"/>
    <mergeCell ref="A104:A108"/>
    <mergeCell ref="F104:G108"/>
    <mergeCell ref="B104:E106"/>
    <mergeCell ref="B107:E108"/>
    <mergeCell ref="H104:J104"/>
    <mergeCell ref="H105:J105"/>
    <mergeCell ref="H106:J106"/>
    <mergeCell ref="H107:J107"/>
    <mergeCell ref="H108:J108"/>
    <mergeCell ref="A109:A113"/>
    <mergeCell ref="F109:G113"/>
    <mergeCell ref="B109:E111"/>
    <mergeCell ref="B112:E113"/>
    <mergeCell ref="H109:J109"/>
    <mergeCell ref="H110:J110"/>
    <mergeCell ref="H111:J111"/>
    <mergeCell ref="H112:J112"/>
    <mergeCell ref="H113:J113"/>
    <mergeCell ref="A114:A118"/>
    <mergeCell ref="F114:G118"/>
    <mergeCell ref="B114:E116"/>
    <mergeCell ref="B117:E118"/>
    <mergeCell ref="H114:J114"/>
    <mergeCell ref="H115:J115"/>
    <mergeCell ref="H116:J116"/>
    <mergeCell ref="H117:J117"/>
    <mergeCell ref="H118:J118"/>
    <mergeCell ref="A119:A123"/>
    <mergeCell ref="F119:G123"/>
    <mergeCell ref="B119:E121"/>
    <mergeCell ref="B122:E123"/>
    <mergeCell ref="H119:J119"/>
    <mergeCell ref="H120:J120"/>
    <mergeCell ref="H121:J121"/>
    <mergeCell ref="H122:J122"/>
    <mergeCell ref="H123:J123"/>
    <mergeCell ref="A124:A128"/>
    <mergeCell ref="B124:E126"/>
    <mergeCell ref="F124:G128"/>
    <mergeCell ref="H124:J124"/>
    <mergeCell ref="H125:J125"/>
    <mergeCell ref="H126:J126"/>
    <mergeCell ref="B127:E128"/>
    <mergeCell ref="H127:J127"/>
    <mergeCell ref="H128:J128"/>
    <mergeCell ref="A129:A133"/>
    <mergeCell ref="F129:G133"/>
    <mergeCell ref="B129:E131"/>
    <mergeCell ref="B132:E133"/>
    <mergeCell ref="H129:J129"/>
    <mergeCell ref="H130:J130"/>
    <mergeCell ref="H131:J131"/>
    <mergeCell ref="H132:J132"/>
    <mergeCell ref="H133:J133"/>
    <mergeCell ref="A134:A138"/>
    <mergeCell ref="F134:G138"/>
    <mergeCell ref="B134:E136"/>
    <mergeCell ref="B137:E138"/>
    <mergeCell ref="H134:J134"/>
    <mergeCell ref="H135:J135"/>
    <mergeCell ref="H136:J136"/>
    <mergeCell ref="H137:J137"/>
    <mergeCell ref="H138:J138"/>
    <mergeCell ref="A139:A143"/>
    <mergeCell ref="B139:E141"/>
    <mergeCell ref="F139:G143"/>
    <mergeCell ref="H139:J139"/>
    <mergeCell ref="H140:J140"/>
    <mergeCell ref="H141:J141"/>
    <mergeCell ref="B142:E143"/>
    <mergeCell ref="H142:J142"/>
    <mergeCell ref="H143:J143"/>
    <mergeCell ref="A144:A148"/>
    <mergeCell ref="F144:G148"/>
    <mergeCell ref="B144:E146"/>
    <mergeCell ref="B147:E148"/>
    <mergeCell ref="H144:J144"/>
    <mergeCell ref="H145:J145"/>
    <mergeCell ref="H146:J146"/>
    <mergeCell ref="H147:J147"/>
    <mergeCell ref="H148:J148"/>
    <mergeCell ref="A149:A153"/>
    <mergeCell ref="F149:G153"/>
    <mergeCell ref="B149:E151"/>
    <mergeCell ref="B152:E153"/>
    <mergeCell ref="H149:J149"/>
    <mergeCell ref="H150:J150"/>
    <mergeCell ref="H151:J151"/>
    <mergeCell ref="H152:J152"/>
    <mergeCell ref="H153:J153"/>
    <mergeCell ref="A154:A158"/>
    <mergeCell ref="F154:G158"/>
    <mergeCell ref="B157:E158"/>
    <mergeCell ref="B154:E156"/>
    <mergeCell ref="H156:J156"/>
    <mergeCell ref="H157:J157"/>
    <mergeCell ref="H158:J158"/>
    <mergeCell ref="H154:J154"/>
    <mergeCell ref="H155:J155"/>
    <mergeCell ref="A159:A163"/>
    <mergeCell ref="F159:G163"/>
    <mergeCell ref="B162:E163"/>
    <mergeCell ref="B159:E161"/>
    <mergeCell ref="H160:J160"/>
    <mergeCell ref="H161:J161"/>
    <mergeCell ref="H162:J162"/>
    <mergeCell ref="H163:J163"/>
    <mergeCell ref="H159:J159"/>
    <mergeCell ref="A164:A168"/>
    <mergeCell ref="F164:G168"/>
    <mergeCell ref="B164:E166"/>
    <mergeCell ref="B167:E168"/>
    <mergeCell ref="H164:J164"/>
    <mergeCell ref="H165:J165"/>
    <mergeCell ref="H166:J166"/>
    <mergeCell ref="H167:J167"/>
    <mergeCell ref="H168:J168"/>
    <mergeCell ref="A169:A173"/>
    <mergeCell ref="F169:G173"/>
    <mergeCell ref="B169:E171"/>
    <mergeCell ref="B172:E173"/>
    <mergeCell ref="H169:J169"/>
    <mergeCell ref="H170:J170"/>
    <mergeCell ref="H171:J171"/>
    <mergeCell ref="H172:J172"/>
    <mergeCell ref="H173:J173"/>
    <mergeCell ref="A179:A181"/>
    <mergeCell ref="B179:E179"/>
    <mergeCell ref="F179:G181"/>
    <mergeCell ref="H179:J179"/>
    <mergeCell ref="B180:E181"/>
    <mergeCell ref="H180:J180"/>
    <mergeCell ref="H181:J181"/>
    <mergeCell ref="A174:A178"/>
    <mergeCell ref="F174:G178"/>
    <mergeCell ref="B174:E176"/>
    <mergeCell ref="B177:E178"/>
    <mergeCell ref="H174:J174"/>
    <mergeCell ref="H175:J175"/>
    <mergeCell ref="H176:J176"/>
    <mergeCell ref="H177:J177"/>
    <mergeCell ref="H178:J178"/>
    <mergeCell ref="A186:A188"/>
    <mergeCell ref="B186:E187"/>
    <mergeCell ref="F186:G188"/>
    <mergeCell ref="H186:J186"/>
    <mergeCell ref="H187:J187"/>
    <mergeCell ref="B188:E188"/>
    <mergeCell ref="H188:J188"/>
    <mergeCell ref="A182:A185"/>
    <mergeCell ref="B182:E183"/>
    <mergeCell ref="F182:G185"/>
    <mergeCell ref="H182:J182"/>
    <mergeCell ref="H183:J183"/>
    <mergeCell ref="B184:E185"/>
    <mergeCell ref="H184:J184"/>
    <mergeCell ref="H185:J185"/>
    <mergeCell ref="A191:A193"/>
    <mergeCell ref="B191:E193"/>
    <mergeCell ref="F191:G193"/>
    <mergeCell ref="H191:J191"/>
    <mergeCell ref="H192:J192"/>
    <mergeCell ref="H193:J193"/>
    <mergeCell ref="A189:A190"/>
    <mergeCell ref="B189:E189"/>
    <mergeCell ref="A200:A204"/>
    <mergeCell ref="F200:G204"/>
    <mergeCell ref="B200:E202"/>
    <mergeCell ref="B203:E204"/>
    <mergeCell ref="H200:J200"/>
    <mergeCell ref="H201:J201"/>
    <mergeCell ref="H202:J202"/>
    <mergeCell ref="H203:J203"/>
    <mergeCell ref="H204:J204"/>
    <mergeCell ref="F189:G190"/>
    <mergeCell ref="H189:J189"/>
    <mergeCell ref="B190:E190"/>
    <mergeCell ref="H190:J190"/>
  </mergeCells>
  <phoneticPr fontId="43" type="noConversion"/>
  <pageMargins left="0.7" right="0.7" top="0.75" bottom="0.75" header="0.3" footer="0.3"/>
  <pageSetup paperSize="9" scale="60" orientation="portrait" r:id="rId1"/>
  <rowBreaks count="1" manualBreakCount="1">
    <brk id="138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U351"/>
  <sheetViews>
    <sheetView topLeftCell="A148" zoomScale="80" zoomScaleNormal="80" zoomScalePageLayoutView="80" workbookViewId="0">
      <selection activeCell="U40" sqref="U40"/>
    </sheetView>
  </sheetViews>
  <sheetFormatPr baseColWidth="10" defaultColWidth="10.83203125" defaultRowHeight="16" x14ac:dyDescent="0.2"/>
  <cols>
    <col min="1" max="11" width="10.83203125" style="53"/>
    <col min="12" max="12" width="17.6640625" style="53" bestFit="1" customWidth="1"/>
    <col min="13" max="14" width="10.83203125" style="53"/>
    <col min="15" max="15" width="21.1640625" style="53" hidden="1" customWidth="1"/>
    <col min="16" max="16" width="10.83203125" style="53" hidden="1" customWidth="1"/>
    <col min="17" max="17" width="10.83203125" style="53"/>
    <col min="18" max="18" width="21.5" style="53" bestFit="1" customWidth="1"/>
    <col min="19" max="16384" width="10.83203125" style="53"/>
  </cols>
  <sheetData>
    <row r="1" spans="1:21" s="29" customFormat="1" ht="15.75" customHeight="1" x14ac:dyDescent="0.2">
      <c r="A1" s="36"/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N1" s="38"/>
      <c r="O1" s="38"/>
      <c r="P1" s="28"/>
      <c r="Q1" s="28"/>
      <c r="R1" s="28"/>
      <c r="S1" s="28"/>
      <c r="T1" s="28"/>
      <c r="U1" s="28"/>
    </row>
    <row r="2" spans="1:21" s="29" customFormat="1" ht="15.75" customHeight="1" x14ac:dyDescent="0.2">
      <c r="A2" s="36"/>
      <c r="B2" s="36"/>
      <c r="C2" s="36"/>
      <c r="D2" s="36"/>
      <c r="E2" s="36"/>
      <c r="F2" s="36"/>
      <c r="G2" s="37"/>
      <c r="H2" s="37"/>
      <c r="I2" s="37"/>
      <c r="J2" s="37"/>
      <c r="K2" s="37"/>
      <c r="L2" s="37"/>
      <c r="M2" s="38"/>
      <c r="N2" s="38"/>
      <c r="O2" s="38"/>
      <c r="P2" s="28"/>
      <c r="Q2" s="28"/>
      <c r="R2" s="28"/>
      <c r="S2" s="28"/>
      <c r="T2" s="28"/>
      <c r="U2" s="28"/>
    </row>
    <row r="3" spans="1:21" s="29" customFormat="1" ht="45" customHeight="1" x14ac:dyDescent="0.2">
      <c r="A3" s="39"/>
      <c r="B3" s="37"/>
      <c r="C3" s="52"/>
      <c r="D3" s="40" t="s">
        <v>172</v>
      </c>
      <c r="E3" s="41"/>
      <c r="F3" s="37"/>
      <c r="G3" s="41"/>
      <c r="H3" s="37"/>
      <c r="I3" s="37"/>
      <c r="J3" s="37"/>
      <c r="K3" s="37"/>
      <c r="L3" s="37"/>
      <c r="M3" s="38"/>
      <c r="N3" s="38"/>
      <c r="O3" s="38"/>
      <c r="P3" s="28"/>
      <c r="Q3" s="28"/>
      <c r="R3" s="28"/>
      <c r="S3" s="28"/>
      <c r="T3" s="28"/>
      <c r="U3" s="28"/>
    </row>
    <row r="4" spans="1:21" s="29" customFormat="1" ht="39" customHeight="1" x14ac:dyDescent="0.2">
      <c r="A4" s="36"/>
      <c r="B4" s="37"/>
      <c r="C4" s="52"/>
      <c r="D4" s="42" t="s">
        <v>173</v>
      </c>
      <c r="E4" s="41"/>
      <c r="F4" s="37"/>
      <c r="G4" s="41"/>
      <c r="H4" s="37"/>
      <c r="I4" s="37"/>
      <c r="J4" s="37"/>
      <c r="K4" s="37"/>
      <c r="L4" s="37"/>
      <c r="M4" s="38"/>
      <c r="N4" s="38"/>
      <c r="O4" s="38"/>
      <c r="P4" s="28"/>
      <c r="Q4" s="28"/>
      <c r="R4" s="28"/>
      <c r="S4" s="28"/>
      <c r="T4" s="28"/>
      <c r="U4" s="28"/>
    </row>
    <row r="5" spans="1:21" s="29" customFormat="1" ht="27.75" customHeight="1" x14ac:dyDescent="0.2">
      <c r="A5" s="36"/>
      <c r="B5" s="36"/>
      <c r="C5" s="52"/>
      <c r="D5" s="72" t="s">
        <v>645</v>
      </c>
      <c r="E5" s="52"/>
      <c r="F5" s="36"/>
      <c r="G5" s="37"/>
      <c r="H5" s="37"/>
      <c r="I5" s="37"/>
      <c r="J5" s="37"/>
      <c r="K5" s="37"/>
      <c r="L5" s="37"/>
      <c r="M5" s="38"/>
      <c r="N5" s="38"/>
      <c r="O5" s="38"/>
      <c r="P5" s="28"/>
      <c r="Q5" s="28"/>
      <c r="R5" s="28"/>
      <c r="S5" s="28"/>
      <c r="T5" s="28"/>
      <c r="U5" s="28"/>
    </row>
    <row r="6" spans="1:21" ht="17" thickBot="1" x14ac:dyDescent="0.25">
      <c r="N6" s="58"/>
      <c r="O6" s="59"/>
      <c r="P6" s="59"/>
    </row>
    <row r="7" spans="1:21" x14ac:dyDescent="0.2">
      <c r="A7" s="457" t="s">
        <v>249</v>
      </c>
      <c r="B7" s="459" t="s">
        <v>200</v>
      </c>
      <c r="C7" s="460"/>
      <c r="D7" s="460"/>
      <c r="E7" s="461"/>
      <c r="F7" s="459" t="s">
        <v>201</v>
      </c>
      <c r="G7" s="461"/>
      <c r="H7" s="459" t="s">
        <v>202</v>
      </c>
      <c r="I7" s="460"/>
      <c r="J7" s="461"/>
      <c r="K7" s="457" t="s">
        <v>203</v>
      </c>
      <c r="L7" s="457" t="s">
        <v>204</v>
      </c>
      <c r="N7" s="58"/>
      <c r="O7" s="59"/>
      <c r="P7" s="59"/>
    </row>
    <row r="8" spans="1:21" ht="17" thickBot="1" x14ac:dyDescent="0.25">
      <c r="A8" s="458"/>
      <c r="B8" s="462"/>
      <c r="C8" s="463"/>
      <c r="D8" s="463"/>
      <c r="E8" s="464"/>
      <c r="F8" s="462"/>
      <c r="G8" s="464"/>
      <c r="H8" s="462"/>
      <c r="I8" s="463"/>
      <c r="J8" s="464"/>
      <c r="K8" s="458"/>
      <c r="L8" s="458"/>
      <c r="N8" s="58"/>
      <c r="O8" s="59"/>
      <c r="P8" s="59"/>
    </row>
    <row r="9" spans="1:21" ht="17" customHeight="1" thickBot="1" x14ac:dyDescent="0.25">
      <c r="A9" s="417">
        <v>1</v>
      </c>
      <c r="B9" s="661" t="s">
        <v>484</v>
      </c>
      <c r="C9" s="326"/>
      <c r="D9" s="326"/>
      <c r="E9" s="662"/>
      <c r="F9" s="537">
        <f>SUM(K9:K13)</f>
        <v>-23</v>
      </c>
      <c r="G9" s="614"/>
      <c r="H9" s="654" t="s">
        <v>196</v>
      </c>
      <c r="I9" s="655"/>
      <c r="J9" s="666"/>
      <c r="K9" s="231">
        <v>-10</v>
      </c>
      <c r="L9" s="55" t="s">
        <v>167</v>
      </c>
      <c r="N9" s="58"/>
      <c r="O9" s="59"/>
      <c r="P9" s="59"/>
    </row>
    <row r="10" spans="1:21" ht="17" customHeight="1" thickBot="1" x14ac:dyDescent="0.25">
      <c r="A10" s="418"/>
      <c r="B10" s="663"/>
      <c r="C10" s="329"/>
      <c r="D10" s="329"/>
      <c r="E10" s="330"/>
      <c r="F10" s="539"/>
      <c r="G10" s="540"/>
      <c r="H10" s="656" t="s">
        <v>235</v>
      </c>
      <c r="I10" s="657"/>
      <c r="J10" s="668"/>
      <c r="K10" s="231">
        <v>-4</v>
      </c>
      <c r="L10" s="56" t="s">
        <v>193</v>
      </c>
      <c r="N10" s="58"/>
      <c r="O10" s="59"/>
      <c r="P10" s="58"/>
    </row>
    <row r="11" spans="1:21" ht="17" customHeight="1" thickBot="1" x14ac:dyDescent="0.25">
      <c r="A11" s="418"/>
      <c r="B11" s="642"/>
      <c r="C11" s="643"/>
      <c r="D11" s="643"/>
      <c r="E11" s="644"/>
      <c r="F11" s="539"/>
      <c r="G11" s="540"/>
      <c r="H11" s="656" t="s">
        <v>206</v>
      </c>
      <c r="I11" s="657"/>
      <c r="J11" s="668"/>
      <c r="K11" s="231">
        <v>-9</v>
      </c>
      <c r="L11" s="56" t="s">
        <v>195</v>
      </c>
      <c r="N11" s="58"/>
      <c r="O11" s="59"/>
      <c r="P11" s="58"/>
    </row>
    <row r="12" spans="1:21" ht="17" thickBot="1" x14ac:dyDescent="0.25">
      <c r="A12" s="418"/>
      <c r="B12" s="351" t="s">
        <v>196</v>
      </c>
      <c r="C12" s="352"/>
      <c r="D12" s="352"/>
      <c r="E12" s="353"/>
      <c r="F12" s="539"/>
      <c r="G12" s="540"/>
      <c r="H12" s="656" t="s">
        <v>462</v>
      </c>
      <c r="I12" s="657"/>
      <c r="J12" s="668"/>
      <c r="K12" s="231">
        <v>-4</v>
      </c>
      <c r="L12" s="56" t="s">
        <v>197</v>
      </c>
      <c r="N12" s="58"/>
      <c r="O12" s="59"/>
      <c r="P12" s="58"/>
    </row>
    <row r="13" spans="1:21" ht="17" thickBot="1" x14ac:dyDescent="0.25">
      <c r="A13" s="419"/>
      <c r="B13" s="354"/>
      <c r="C13" s="355"/>
      <c r="D13" s="355"/>
      <c r="E13" s="356"/>
      <c r="F13" s="541"/>
      <c r="G13" s="615"/>
      <c r="H13" s="658" t="s">
        <v>222</v>
      </c>
      <c r="I13" s="659"/>
      <c r="J13" s="670"/>
      <c r="K13" s="230">
        <v>4</v>
      </c>
      <c r="L13" s="57" t="s">
        <v>199</v>
      </c>
      <c r="N13" s="58"/>
      <c r="O13" s="59"/>
      <c r="P13" s="58"/>
    </row>
    <row r="14" spans="1:21" ht="17" customHeight="1" thickBot="1" x14ac:dyDescent="0.25">
      <c r="A14" s="417">
        <v>2</v>
      </c>
      <c r="B14" s="661" t="s">
        <v>384</v>
      </c>
      <c r="C14" s="326"/>
      <c r="D14" s="326"/>
      <c r="E14" s="662"/>
      <c r="F14" s="537">
        <f>SUM(K14:K18)</f>
        <v>-21</v>
      </c>
      <c r="G14" s="614"/>
      <c r="H14" s="665" t="s">
        <v>196</v>
      </c>
      <c r="I14" s="693"/>
      <c r="J14" s="694"/>
      <c r="K14" s="231">
        <v>-10</v>
      </c>
      <c r="L14" s="55" t="s">
        <v>167</v>
      </c>
      <c r="O14" s="53" t="s">
        <v>205</v>
      </c>
      <c r="P14" s="53">
        <v>15</v>
      </c>
    </row>
    <row r="15" spans="1:21" ht="17" customHeight="1" thickBot="1" x14ac:dyDescent="0.25">
      <c r="A15" s="418"/>
      <c r="B15" s="663"/>
      <c r="C15" s="329"/>
      <c r="D15" s="329"/>
      <c r="E15" s="330"/>
      <c r="F15" s="539"/>
      <c r="G15" s="540"/>
      <c r="H15" s="667" t="s">
        <v>433</v>
      </c>
      <c r="I15" s="695"/>
      <c r="J15" s="696"/>
      <c r="K15" s="231">
        <v>-2</v>
      </c>
      <c r="L15" s="56" t="s">
        <v>193</v>
      </c>
      <c r="O15" s="53" t="s">
        <v>207</v>
      </c>
      <c r="P15" s="53">
        <v>10</v>
      </c>
    </row>
    <row r="16" spans="1:21" ht="17" customHeight="1" thickBot="1" x14ac:dyDescent="0.25">
      <c r="A16" s="418"/>
      <c r="B16" s="642"/>
      <c r="C16" s="643"/>
      <c r="D16" s="643"/>
      <c r="E16" s="644"/>
      <c r="F16" s="539"/>
      <c r="G16" s="540"/>
      <c r="H16" s="667" t="s">
        <v>206</v>
      </c>
      <c r="I16" s="695"/>
      <c r="J16" s="696"/>
      <c r="K16" s="231">
        <v>-9</v>
      </c>
      <c r="L16" s="56" t="s">
        <v>195</v>
      </c>
      <c r="O16" s="53" t="s">
        <v>208</v>
      </c>
      <c r="P16" s="53">
        <v>6</v>
      </c>
    </row>
    <row r="17" spans="1:16" ht="17" thickBot="1" x14ac:dyDescent="0.25">
      <c r="A17" s="418"/>
      <c r="B17" s="664" t="s">
        <v>648</v>
      </c>
      <c r="C17" s="697"/>
      <c r="D17" s="697"/>
      <c r="E17" s="698"/>
      <c r="F17" s="539"/>
      <c r="G17" s="540"/>
      <c r="H17" s="667" t="s">
        <v>462</v>
      </c>
      <c r="I17" s="695"/>
      <c r="J17" s="696"/>
      <c r="K17" s="231">
        <v>-4</v>
      </c>
      <c r="L17" s="56" t="s">
        <v>197</v>
      </c>
      <c r="O17" s="53" t="s">
        <v>209</v>
      </c>
      <c r="P17" s="53">
        <v>32</v>
      </c>
    </row>
    <row r="18" spans="1:16" ht="17" thickBot="1" x14ac:dyDescent="0.25">
      <c r="A18" s="419"/>
      <c r="B18" s="699"/>
      <c r="C18" s="700"/>
      <c r="D18" s="700"/>
      <c r="E18" s="701"/>
      <c r="F18" s="541"/>
      <c r="G18" s="615"/>
      <c r="H18" s="669" t="s">
        <v>222</v>
      </c>
      <c r="I18" s="702"/>
      <c r="J18" s="703"/>
      <c r="K18" s="230">
        <v>4</v>
      </c>
      <c r="L18" s="57" t="s">
        <v>199</v>
      </c>
      <c r="N18" s="58"/>
      <c r="O18" s="53" t="s">
        <v>211</v>
      </c>
      <c r="P18" s="53">
        <v>10</v>
      </c>
    </row>
    <row r="19" spans="1:16" ht="17" customHeight="1" thickBot="1" x14ac:dyDescent="0.25">
      <c r="A19" s="417">
        <v>3</v>
      </c>
      <c r="B19" s="661" t="s">
        <v>413</v>
      </c>
      <c r="C19" s="326"/>
      <c r="D19" s="326"/>
      <c r="E19" s="662"/>
      <c r="F19" s="537">
        <f>SUM(K19:K23)</f>
        <v>-21</v>
      </c>
      <c r="G19" s="614"/>
      <c r="H19" s="654" t="s">
        <v>194</v>
      </c>
      <c r="I19" s="655"/>
      <c r="J19" s="666"/>
      <c r="K19" s="231">
        <v>-10</v>
      </c>
      <c r="L19" s="55" t="s">
        <v>167</v>
      </c>
      <c r="N19" s="58"/>
      <c r="O19" s="53" t="s">
        <v>213</v>
      </c>
      <c r="P19" s="53">
        <v>21</v>
      </c>
    </row>
    <row r="20" spans="1:16" ht="17" customHeight="1" thickBot="1" x14ac:dyDescent="0.25">
      <c r="A20" s="418"/>
      <c r="B20" s="663"/>
      <c r="C20" s="329"/>
      <c r="D20" s="329"/>
      <c r="E20" s="330"/>
      <c r="F20" s="539"/>
      <c r="G20" s="540"/>
      <c r="H20" s="656" t="s">
        <v>433</v>
      </c>
      <c r="I20" s="657"/>
      <c r="J20" s="668"/>
      <c r="K20" s="231">
        <v>-2</v>
      </c>
      <c r="L20" s="56" t="s">
        <v>193</v>
      </c>
      <c r="N20" s="58"/>
      <c r="O20" s="53" t="s">
        <v>214</v>
      </c>
      <c r="P20" s="53">
        <v>19</v>
      </c>
    </row>
    <row r="21" spans="1:16" ht="17" customHeight="1" thickBot="1" x14ac:dyDescent="0.25">
      <c r="A21" s="418"/>
      <c r="B21" s="642"/>
      <c r="C21" s="643"/>
      <c r="D21" s="643"/>
      <c r="E21" s="644"/>
      <c r="F21" s="539"/>
      <c r="G21" s="540"/>
      <c r="H21" s="656" t="s">
        <v>206</v>
      </c>
      <c r="I21" s="657"/>
      <c r="J21" s="668"/>
      <c r="K21" s="231">
        <v>-9</v>
      </c>
      <c r="L21" s="56" t="s">
        <v>195</v>
      </c>
      <c r="N21" s="58"/>
      <c r="O21" s="53" t="s">
        <v>210</v>
      </c>
      <c r="P21" s="53">
        <v>21</v>
      </c>
    </row>
    <row r="22" spans="1:16" ht="17" thickBot="1" x14ac:dyDescent="0.25">
      <c r="A22" s="418"/>
      <c r="B22" s="351" t="s">
        <v>433</v>
      </c>
      <c r="C22" s="352"/>
      <c r="D22" s="352"/>
      <c r="E22" s="353"/>
      <c r="F22" s="539"/>
      <c r="G22" s="540"/>
      <c r="H22" s="656" t="s">
        <v>462</v>
      </c>
      <c r="I22" s="657"/>
      <c r="J22" s="668"/>
      <c r="K22" s="231">
        <v>-4</v>
      </c>
      <c r="L22" s="56" t="s">
        <v>197</v>
      </c>
      <c r="N22" s="58"/>
      <c r="O22" s="53" t="s">
        <v>215</v>
      </c>
      <c r="P22" s="53">
        <v>12</v>
      </c>
    </row>
    <row r="23" spans="1:16" ht="17" thickBot="1" x14ac:dyDescent="0.25">
      <c r="A23" s="419"/>
      <c r="B23" s="354"/>
      <c r="C23" s="355"/>
      <c r="D23" s="355"/>
      <c r="E23" s="356"/>
      <c r="F23" s="541"/>
      <c r="G23" s="615"/>
      <c r="H23" s="658" t="s">
        <v>222</v>
      </c>
      <c r="I23" s="659"/>
      <c r="J23" s="670"/>
      <c r="K23" s="230">
        <v>4</v>
      </c>
      <c r="L23" s="57" t="s">
        <v>199</v>
      </c>
      <c r="N23" s="58"/>
      <c r="O23" s="53" t="s">
        <v>198</v>
      </c>
      <c r="P23" s="53">
        <v>2</v>
      </c>
    </row>
    <row r="24" spans="1:16" ht="17" customHeight="1" thickBot="1" x14ac:dyDescent="0.25">
      <c r="A24" s="417">
        <v>4</v>
      </c>
      <c r="B24" s="661" t="s">
        <v>478</v>
      </c>
      <c r="C24" s="326"/>
      <c r="D24" s="326"/>
      <c r="E24" s="662"/>
      <c r="F24" s="537">
        <f>SUM(K24:K28)</f>
        <v>-20</v>
      </c>
      <c r="G24" s="614"/>
      <c r="H24" s="654" t="s">
        <v>194</v>
      </c>
      <c r="I24" s="655"/>
      <c r="J24" s="666"/>
      <c r="K24" s="231">
        <v>-10</v>
      </c>
      <c r="L24" s="55" t="s">
        <v>167</v>
      </c>
      <c r="N24" s="58"/>
      <c r="O24" s="53" t="s">
        <v>218</v>
      </c>
      <c r="P24" s="53">
        <v>10</v>
      </c>
    </row>
    <row r="25" spans="1:16" ht="17" customHeight="1" thickBot="1" x14ac:dyDescent="0.25">
      <c r="A25" s="418"/>
      <c r="B25" s="663"/>
      <c r="C25" s="329"/>
      <c r="D25" s="329"/>
      <c r="E25" s="330"/>
      <c r="F25" s="539"/>
      <c r="G25" s="540"/>
      <c r="H25" s="656" t="s">
        <v>235</v>
      </c>
      <c r="I25" s="657"/>
      <c r="J25" s="668"/>
      <c r="K25" s="231">
        <v>-4</v>
      </c>
      <c r="L25" s="56" t="s">
        <v>193</v>
      </c>
      <c r="N25" s="58"/>
      <c r="O25" s="53" t="s">
        <v>219</v>
      </c>
      <c r="P25" s="53">
        <v>9</v>
      </c>
    </row>
    <row r="26" spans="1:16" ht="17" customHeight="1" thickBot="1" x14ac:dyDescent="0.25">
      <c r="A26" s="418"/>
      <c r="B26" s="642"/>
      <c r="C26" s="643"/>
      <c r="D26" s="643"/>
      <c r="E26" s="644"/>
      <c r="F26" s="539"/>
      <c r="G26" s="540"/>
      <c r="H26" s="656" t="s">
        <v>206</v>
      </c>
      <c r="I26" s="657"/>
      <c r="J26" s="668"/>
      <c r="K26" s="231">
        <v>-9</v>
      </c>
      <c r="L26" s="56" t="s">
        <v>195</v>
      </c>
      <c r="N26" s="58"/>
      <c r="O26" s="53" t="s">
        <v>191</v>
      </c>
      <c r="P26" s="53">
        <v>1</v>
      </c>
    </row>
    <row r="27" spans="1:16" ht="17" thickBot="1" x14ac:dyDescent="0.25">
      <c r="A27" s="418"/>
      <c r="B27" s="351" t="s">
        <v>210</v>
      </c>
      <c r="C27" s="352"/>
      <c r="D27" s="352"/>
      <c r="E27" s="353"/>
      <c r="F27" s="539"/>
      <c r="G27" s="540"/>
      <c r="H27" s="656" t="s">
        <v>541</v>
      </c>
      <c r="I27" s="657"/>
      <c r="J27" s="668"/>
      <c r="K27" s="231">
        <v>-1</v>
      </c>
      <c r="L27" s="56" t="s">
        <v>197</v>
      </c>
      <c r="N27" s="58"/>
      <c r="O27" s="53" t="s">
        <v>221</v>
      </c>
      <c r="P27" s="53">
        <v>9</v>
      </c>
    </row>
    <row r="28" spans="1:16" ht="17" thickBot="1" x14ac:dyDescent="0.25">
      <c r="A28" s="419"/>
      <c r="B28" s="354"/>
      <c r="C28" s="355"/>
      <c r="D28" s="355"/>
      <c r="E28" s="356"/>
      <c r="F28" s="541"/>
      <c r="G28" s="615"/>
      <c r="H28" s="658" t="s">
        <v>222</v>
      </c>
      <c r="I28" s="659"/>
      <c r="J28" s="670"/>
      <c r="K28" s="230">
        <v>4</v>
      </c>
      <c r="L28" s="57" t="s">
        <v>199</v>
      </c>
      <c r="N28" s="58"/>
      <c r="O28" s="53" t="s">
        <v>223</v>
      </c>
      <c r="P28" s="53">
        <v>5</v>
      </c>
    </row>
    <row r="29" spans="1:16" ht="17" customHeight="1" thickBot="1" x14ac:dyDescent="0.25">
      <c r="A29" s="417">
        <v>5</v>
      </c>
      <c r="B29" s="704" t="s">
        <v>395</v>
      </c>
      <c r="C29" s="570"/>
      <c r="D29" s="570"/>
      <c r="E29" s="705"/>
      <c r="F29" s="537">
        <f>SUM(K29:K33)</f>
        <v>-19</v>
      </c>
      <c r="G29" s="614"/>
      <c r="H29" s="710" t="s">
        <v>194</v>
      </c>
      <c r="I29" s="711"/>
      <c r="J29" s="584"/>
      <c r="K29" s="231">
        <v>-10</v>
      </c>
      <c r="L29" s="55" t="s">
        <v>167</v>
      </c>
      <c r="O29" s="53" t="s">
        <v>206</v>
      </c>
      <c r="P29" s="53">
        <v>52</v>
      </c>
    </row>
    <row r="30" spans="1:16" ht="17" customHeight="1" thickBot="1" x14ac:dyDescent="0.25">
      <c r="A30" s="418"/>
      <c r="B30" s="706"/>
      <c r="C30" s="476"/>
      <c r="D30" s="476"/>
      <c r="E30" s="477"/>
      <c r="F30" s="539"/>
      <c r="G30" s="540"/>
      <c r="H30" s="678" t="s">
        <v>235</v>
      </c>
      <c r="I30" s="679"/>
      <c r="J30" s="576"/>
      <c r="K30" s="231">
        <v>-4</v>
      </c>
      <c r="L30" s="56" t="s">
        <v>193</v>
      </c>
      <c r="O30" s="53" t="s">
        <v>224</v>
      </c>
      <c r="P30" s="53">
        <v>13</v>
      </c>
    </row>
    <row r="31" spans="1:16" ht="17" customHeight="1" thickBot="1" x14ac:dyDescent="0.25">
      <c r="A31" s="418"/>
      <c r="B31" s="707"/>
      <c r="C31" s="708"/>
      <c r="D31" s="708"/>
      <c r="E31" s="709"/>
      <c r="F31" s="539"/>
      <c r="G31" s="540"/>
      <c r="H31" s="678" t="s">
        <v>206</v>
      </c>
      <c r="I31" s="679"/>
      <c r="J31" s="576"/>
      <c r="K31" s="231">
        <v>-9</v>
      </c>
      <c r="L31" s="56" t="s">
        <v>195</v>
      </c>
      <c r="O31" s="53" t="s">
        <v>225</v>
      </c>
      <c r="P31" s="53">
        <v>1</v>
      </c>
    </row>
    <row r="32" spans="1:16" ht="17" thickBot="1" x14ac:dyDescent="0.25">
      <c r="A32" s="418"/>
      <c r="B32" s="585" t="s">
        <v>396</v>
      </c>
      <c r="C32" s="586"/>
      <c r="D32" s="586"/>
      <c r="E32" s="587"/>
      <c r="F32" s="539"/>
      <c r="G32" s="540"/>
      <c r="H32" s="678" t="s">
        <v>224</v>
      </c>
      <c r="I32" s="679"/>
      <c r="J32" s="576"/>
      <c r="K32" s="231">
        <v>0</v>
      </c>
      <c r="L32" s="56" t="s">
        <v>197</v>
      </c>
      <c r="O32" s="53" t="s">
        <v>194</v>
      </c>
      <c r="P32" s="53">
        <v>-1</v>
      </c>
    </row>
    <row r="33" spans="1:16" ht="17" thickBot="1" x14ac:dyDescent="0.25">
      <c r="A33" s="419"/>
      <c r="B33" s="588"/>
      <c r="C33" s="589"/>
      <c r="D33" s="589"/>
      <c r="E33" s="590"/>
      <c r="F33" s="541"/>
      <c r="G33" s="615"/>
      <c r="H33" s="676" t="s">
        <v>222</v>
      </c>
      <c r="I33" s="677"/>
      <c r="J33" s="591"/>
      <c r="K33" s="230">
        <v>4</v>
      </c>
      <c r="L33" s="57" t="s">
        <v>199</v>
      </c>
      <c r="N33" s="58"/>
      <c r="O33" s="53" t="s">
        <v>226</v>
      </c>
      <c r="P33" s="53">
        <v>3</v>
      </c>
    </row>
    <row r="34" spans="1:16" ht="17" customHeight="1" thickBot="1" x14ac:dyDescent="0.25">
      <c r="A34" s="417">
        <v>6</v>
      </c>
      <c r="B34" s="661" t="s">
        <v>376</v>
      </c>
      <c r="C34" s="326"/>
      <c r="D34" s="326"/>
      <c r="E34" s="662"/>
      <c r="F34" s="537">
        <f>SUM(K34:K38)</f>
        <v>-19</v>
      </c>
      <c r="G34" s="614"/>
      <c r="H34" s="654" t="s">
        <v>217</v>
      </c>
      <c r="I34" s="655"/>
      <c r="J34" s="666"/>
      <c r="K34" s="235">
        <v>-6</v>
      </c>
      <c r="L34" s="55" t="s">
        <v>167</v>
      </c>
      <c r="N34" s="58"/>
      <c r="O34" s="53" t="s">
        <v>228</v>
      </c>
      <c r="P34" s="53">
        <v>2</v>
      </c>
    </row>
    <row r="35" spans="1:16" ht="17" customHeight="1" thickBot="1" x14ac:dyDescent="0.25">
      <c r="A35" s="418"/>
      <c r="B35" s="663"/>
      <c r="C35" s="329"/>
      <c r="D35" s="329"/>
      <c r="E35" s="330"/>
      <c r="F35" s="539"/>
      <c r="G35" s="540"/>
      <c r="H35" s="656" t="s">
        <v>235</v>
      </c>
      <c r="I35" s="657"/>
      <c r="J35" s="668"/>
      <c r="K35" s="235">
        <v>-4</v>
      </c>
      <c r="L35" s="56" t="s">
        <v>193</v>
      </c>
      <c r="N35" s="58"/>
      <c r="O35" s="53" t="s">
        <v>230</v>
      </c>
      <c r="P35" s="53">
        <v>11</v>
      </c>
    </row>
    <row r="36" spans="1:16" ht="17" customHeight="1" thickBot="1" x14ac:dyDescent="0.25">
      <c r="A36" s="418"/>
      <c r="B36" s="642"/>
      <c r="C36" s="643"/>
      <c r="D36" s="643"/>
      <c r="E36" s="644"/>
      <c r="F36" s="539"/>
      <c r="G36" s="540"/>
      <c r="H36" s="656" t="s">
        <v>206</v>
      </c>
      <c r="I36" s="657"/>
      <c r="J36" s="668"/>
      <c r="K36" s="235">
        <v>-9</v>
      </c>
      <c r="L36" s="56" t="s">
        <v>195</v>
      </c>
      <c r="N36" s="58"/>
      <c r="O36" s="53" t="s">
        <v>231</v>
      </c>
      <c r="P36" s="53">
        <v>2</v>
      </c>
    </row>
    <row r="37" spans="1:16" ht="17" thickBot="1" x14ac:dyDescent="0.25">
      <c r="A37" s="418"/>
      <c r="B37" s="351" t="s">
        <v>359</v>
      </c>
      <c r="C37" s="352"/>
      <c r="D37" s="352"/>
      <c r="E37" s="353"/>
      <c r="F37" s="539"/>
      <c r="G37" s="540"/>
      <c r="H37" s="656" t="s">
        <v>462</v>
      </c>
      <c r="I37" s="657"/>
      <c r="J37" s="668"/>
      <c r="K37" s="235">
        <v>-4</v>
      </c>
      <c r="L37" s="56" t="s">
        <v>197</v>
      </c>
      <c r="N37" s="58"/>
      <c r="O37" s="53" t="s">
        <v>227</v>
      </c>
      <c r="P37" s="53">
        <v>4</v>
      </c>
    </row>
    <row r="38" spans="1:16" ht="17" thickBot="1" x14ac:dyDescent="0.25">
      <c r="A38" s="419"/>
      <c r="B38" s="354"/>
      <c r="C38" s="355"/>
      <c r="D38" s="355"/>
      <c r="E38" s="356"/>
      <c r="F38" s="541"/>
      <c r="G38" s="615"/>
      <c r="H38" s="658" t="s">
        <v>222</v>
      </c>
      <c r="I38" s="659"/>
      <c r="J38" s="670"/>
      <c r="K38" s="234">
        <v>4</v>
      </c>
      <c r="L38" s="57" t="s">
        <v>199</v>
      </c>
      <c r="N38" s="58"/>
      <c r="O38" s="53" t="s">
        <v>232</v>
      </c>
      <c r="P38" s="53">
        <v>5</v>
      </c>
    </row>
    <row r="39" spans="1:16" ht="17" customHeight="1" thickBot="1" x14ac:dyDescent="0.25">
      <c r="A39" s="417">
        <v>7</v>
      </c>
      <c r="B39" s="661" t="s">
        <v>391</v>
      </c>
      <c r="C39" s="326"/>
      <c r="D39" s="326"/>
      <c r="E39" s="662"/>
      <c r="F39" s="537">
        <f>SUM(K39:K43)</f>
        <v>-18</v>
      </c>
      <c r="G39" s="614"/>
      <c r="H39" s="654" t="s">
        <v>196</v>
      </c>
      <c r="I39" s="655"/>
      <c r="J39" s="666"/>
      <c r="K39" s="231">
        <v>-10</v>
      </c>
      <c r="L39" s="55" t="s">
        <v>167</v>
      </c>
      <c r="N39" s="58"/>
      <c r="O39" s="53" t="s">
        <v>233</v>
      </c>
      <c r="P39" s="53">
        <v>16</v>
      </c>
    </row>
    <row r="40" spans="1:16" ht="17" customHeight="1" thickBot="1" x14ac:dyDescent="0.25">
      <c r="A40" s="418"/>
      <c r="B40" s="663"/>
      <c r="C40" s="329"/>
      <c r="D40" s="329"/>
      <c r="E40" s="330"/>
      <c r="F40" s="539"/>
      <c r="G40" s="540"/>
      <c r="H40" s="656" t="s">
        <v>235</v>
      </c>
      <c r="I40" s="657"/>
      <c r="J40" s="668"/>
      <c r="K40" s="231">
        <v>-4</v>
      </c>
      <c r="L40" s="56" t="s">
        <v>193</v>
      </c>
      <c r="N40" s="58"/>
      <c r="O40" s="53" t="s">
        <v>234</v>
      </c>
      <c r="P40" s="53">
        <v>16</v>
      </c>
    </row>
    <row r="41" spans="1:16" ht="17" customHeight="1" thickBot="1" x14ac:dyDescent="0.25">
      <c r="A41" s="418"/>
      <c r="B41" s="642"/>
      <c r="C41" s="643"/>
      <c r="D41" s="643"/>
      <c r="E41" s="644"/>
      <c r="F41" s="539"/>
      <c r="G41" s="540"/>
      <c r="H41" s="656" t="s">
        <v>206</v>
      </c>
      <c r="I41" s="657"/>
      <c r="J41" s="668"/>
      <c r="K41" s="231">
        <v>-9</v>
      </c>
      <c r="L41" s="56" t="s">
        <v>195</v>
      </c>
      <c r="N41" s="58"/>
      <c r="O41" s="53" t="s">
        <v>236</v>
      </c>
      <c r="P41" s="53">
        <v>12</v>
      </c>
    </row>
    <row r="42" spans="1:16" ht="17" thickBot="1" x14ac:dyDescent="0.25">
      <c r="A42" s="418"/>
      <c r="B42" s="351" t="s">
        <v>392</v>
      </c>
      <c r="C42" s="352"/>
      <c r="D42" s="352"/>
      <c r="E42" s="353"/>
      <c r="F42" s="539"/>
      <c r="G42" s="540"/>
      <c r="H42" s="656" t="s">
        <v>465</v>
      </c>
      <c r="I42" s="657"/>
      <c r="J42" s="668"/>
      <c r="K42" s="231">
        <v>1</v>
      </c>
      <c r="L42" s="56" t="s">
        <v>197</v>
      </c>
      <c r="N42" s="58"/>
      <c r="O42" s="53" t="s">
        <v>237</v>
      </c>
      <c r="P42" s="53">
        <v>10</v>
      </c>
    </row>
    <row r="43" spans="1:16" ht="17" thickBot="1" x14ac:dyDescent="0.25">
      <c r="A43" s="419"/>
      <c r="B43" s="354"/>
      <c r="C43" s="355"/>
      <c r="D43" s="355"/>
      <c r="E43" s="356"/>
      <c r="F43" s="541"/>
      <c r="G43" s="615"/>
      <c r="H43" s="658" t="s">
        <v>222</v>
      </c>
      <c r="I43" s="659"/>
      <c r="J43" s="670"/>
      <c r="K43" s="230">
        <v>4</v>
      </c>
      <c r="L43" s="57" t="s">
        <v>199</v>
      </c>
      <c r="N43" s="58"/>
      <c r="O43" s="53" t="s">
        <v>238</v>
      </c>
      <c r="P43" s="53">
        <v>14</v>
      </c>
    </row>
    <row r="44" spans="1:16" ht="17" customHeight="1" thickBot="1" x14ac:dyDescent="0.25">
      <c r="A44" s="417">
        <v>8</v>
      </c>
      <c r="B44" s="660" t="s">
        <v>380</v>
      </c>
      <c r="C44" s="646"/>
      <c r="D44" s="646"/>
      <c r="E44" s="647"/>
      <c r="F44" s="537">
        <f>SUM(K44:K48)</f>
        <v>-18</v>
      </c>
      <c r="G44" s="614"/>
      <c r="H44" s="654" t="s">
        <v>196</v>
      </c>
      <c r="I44" s="655"/>
      <c r="J44" s="666"/>
      <c r="K44" s="231">
        <v>-10</v>
      </c>
      <c r="L44" s="55" t="s">
        <v>167</v>
      </c>
      <c r="O44" s="53" t="s">
        <v>217</v>
      </c>
      <c r="P44" s="53">
        <v>9</v>
      </c>
    </row>
    <row r="45" spans="1:16" ht="17" customHeight="1" thickBot="1" x14ac:dyDescent="0.25">
      <c r="A45" s="418"/>
      <c r="B45" s="648"/>
      <c r="C45" s="649"/>
      <c r="D45" s="649"/>
      <c r="E45" s="650"/>
      <c r="F45" s="539"/>
      <c r="G45" s="540"/>
      <c r="H45" s="656" t="s">
        <v>235</v>
      </c>
      <c r="I45" s="657"/>
      <c r="J45" s="668"/>
      <c r="K45" s="231">
        <v>-4</v>
      </c>
      <c r="L45" s="56" t="s">
        <v>193</v>
      </c>
      <c r="O45" s="53" t="s">
        <v>239</v>
      </c>
      <c r="P45" s="53">
        <v>30</v>
      </c>
    </row>
    <row r="46" spans="1:16" ht="17" customHeight="1" thickBot="1" x14ac:dyDescent="0.25">
      <c r="A46" s="418"/>
      <c r="B46" s="651"/>
      <c r="C46" s="652"/>
      <c r="D46" s="652"/>
      <c r="E46" s="653"/>
      <c r="F46" s="539"/>
      <c r="G46" s="540"/>
      <c r="H46" s="656" t="s">
        <v>206</v>
      </c>
      <c r="I46" s="657"/>
      <c r="J46" s="668"/>
      <c r="K46" s="231">
        <v>-9</v>
      </c>
      <c r="L46" s="56" t="s">
        <v>195</v>
      </c>
      <c r="O46" s="53" t="s">
        <v>192</v>
      </c>
      <c r="P46" s="53">
        <v>8</v>
      </c>
    </row>
    <row r="47" spans="1:16" ht="17" thickBot="1" x14ac:dyDescent="0.25">
      <c r="A47" s="418"/>
      <c r="B47" s="351" t="s">
        <v>381</v>
      </c>
      <c r="C47" s="352"/>
      <c r="D47" s="352"/>
      <c r="E47" s="353"/>
      <c r="F47" s="539"/>
      <c r="G47" s="540"/>
      <c r="H47" s="656" t="s">
        <v>465</v>
      </c>
      <c r="I47" s="657"/>
      <c r="J47" s="668"/>
      <c r="K47" s="231">
        <v>1</v>
      </c>
      <c r="L47" s="56" t="s">
        <v>197</v>
      </c>
      <c r="O47" s="53" t="s">
        <v>240</v>
      </c>
      <c r="P47" s="53">
        <v>5</v>
      </c>
    </row>
    <row r="48" spans="1:16" ht="17" thickBot="1" x14ac:dyDescent="0.25">
      <c r="A48" s="419"/>
      <c r="B48" s="354"/>
      <c r="C48" s="355"/>
      <c r="D48" s="355"/>
      <c r="E48" s="356"/>
      <c r="F48" s="541"/>
      <c r="G48" s="615"/>
      <c r="H48" s="658" t="s">
        <v>216</v>
      </c>
      <c r="I48" s="659"/>
      <c r="J48" s="670"/>
      <c r="K48" s="230">
        <v>4</v>
      </c>
      <c r="L48" s="57" t="s">
        <v>199</v>
      </c>
      <c r="N48" s="58"/>
      <c r="O48" s="53" t="s">
        <v>241</v>
      </c>
      <c r="P48" s="53">
        <v>7</v>
      </c>
    </row>
    <row r="49" spans="1:16" ht="16" customHeight="1" thickBot="1" x14ac:dyDescent="0.25">
      <c r="A49" s="417">
        <v>9</v>
      </c>
      <c r="B49" s="661" t="s">
        <v>373</v>
      </c>
      <c r="C49" s="326"/>
      <c r="D49" s="326"/>
      <c r="E49" s="662"/>
      <c r="F49" s="537">
        <f>SUM(K49:K53)</f>
        <v>-17</v>
      </c>
      <c r="G49" s="614"/>
      <c r="H49" s="654" t="s">
        <v>359</v>
      </c>
      <c r="I49" s="655"/>
      <c r="J49" s="666"/>
      <c r="K49" s="231">
        <v>-4</v>
      </c>
      <c r="L49" s="55" t="s">
        <v>167</v>
      </c>
      <c r="N49" s="58"/>
      <c r="O49" s="53" t="s">
        <v>229</v>
      </c>
      <c r="P49" s="53">
        <v>12</v>
      </c>
    </row>
    <row r="50" spans="1:16" ht="16" customHeight="1" thickBot="1" x14ac:dyDescent="0.25">
      <c r="A50" s="418"/>
      <c r="B50" s="663"/>
      <c r="C50" s="329"/>
      <c r="D50" s="329"/>
      <c r="E50" s="330"/>
      <c r="F50" s="539"/>
      <c r="G50" s="540"/>
      <c r="H50" s="656" t="s">
        <v>235</v>
      </c>
      <c r="I50" s="657"/>
      <c r="J50" s="668"/>
      <c r="K50" s="231">
        <v>-4</v>
      </c>
      <c r="L50" s="56" t="s">
        <v>193</v>
      </c>
      <c r="N50" s="58"/>
      <c r="O50" s="53" t="s">
        <v>216</v>
      </c>
      <c r="P50" s="53">
        <v>12</v>
      </c>
    </row>
    <row r="51" spans="1:16" ht="16" customHeight="1" thickBot="1" x14ac:dyDescent="0.25">
      <c r="A51" s="418"/>
      <c r="B51" s="642"/>
      <c r="C51" s="643"/>
      <c r="D51" s="643"/>
      <c r="E51" s="644"/>
      <c r="F51" s="539"/>
      <c r="G51" s="540"/>
      <c r="H51" s="656" t="s">
        <v>206</v>
      </c>
      <c r="I51" s="657"/>
      <c r="J51" s="668"/>
      <c r="K51" s="231">
        <v>-9</v>
      </c>
      <c r="L51" s="56" t="s">
        <v>195</v>
      </c>
      <c r="N51" s="58"/>
      <c r="O51" s="53" t="s">
        <v>242</v>
      </c>
      <c r="P51" s="53">
        <v>12</v>
      </c>
    </row>
    <row r="52" spans="1:16" ht="17" thickBot="1" x14ac:dyDescent="0.25">
      <c r="A52" s="418"/>
      <c r="B52" s="351" t="s">
        <v>225</v>
      </c>
      <c r="C52" s="352"/>
      <c r="D52" s="352"/>
      <c r="E52" s="353"/>
      <c r="F52" s="539"/>
      <c r="G52" s="540"/>
      <c r="H52" s="656" t="s">
        <v>462</v>
      </c>
      <c r="I52" s="657"/>
      <c r="J52" s="668"/>
      <c r="K52" s="231">
        <v>-4</v>
      </c>
      <c r="L52" s="56" t="s">
        <v>197</v>
      </c>
      <c r="N52" s="58"/>
      <c r="O52" s="53" t="s">
        <v>235</v>
      </c>
      <c r="P52" s="53">
        <v>6</v>
      </c>
    </row>
    <row r="53" spans="1:16" ht="17" thickBot="1" x14ac:dyDescent="0.25">
      <c r="A53" s="419"/>
      <c r="B53" s="354"/>
      <c r="C53" s="355"/>
      <c r="D53" s="355"/>
      <c r="E53" s="356"/>
      <c r="F53" s="541"/>
      <c r="G53" s="615"/>
      <c r="H53" s="658" t="s">
        <v>222</v>
      </c>
      <c r="I53" s="659"/>
      <c r="J53" s="670"/>
      <c r="K53" s="230">
        <v>4</v>
      </c>
      <c r="L53" s="57" t="s">
        <v>199</v>
      </c>
      <c r="N53" s="58"/>
      <c r="O53" s="53" t="s">
        <v>196</v>
      </c>
      <c r="P53" s="53">
        <v>4</v>
      </c>
    </row>
    <row r="54" spans="1:16" ht="17" customHeight="1" thickBot="1" x14ac:dyDescent="0.25">
      <c r="A54" s="417">
        <v>10</v>
      </c>
      <c r="B54" s="661" t="s">
        <v>429</v>
      </c>
      <c r="C54" s="326"/>
      <c r="D54" s="326"/>
      <c r="E54" s="662"/>
      <c r="F54" s="537">
        <f>SUM(K54:K58)</f>
        <v>-17</v>
      </c>
      <c r="G54" s="614"/>
      <c r="H54" s="654" t="s">
        <v>220</v>
      </c>
      <c r="I54" s="655"/>
      <c r="J54" s="666"/>
      <c r="K54" s="231">
        <v>-4</v>
      </c>
      <c r="L54" s="55" t="s">
        <v>167</v>
      </c>
    </row>
    <row r="55" spans="1:16" ht="17" customHeight="1" thickBot="1" x14ac:dyDescent="0.25">
      <c r="A55" s="418"/>
      <c r="B55" s="663"/>
      <c r="C55" s="329"/>
      <c r="D55" s="329"/>
      <c r="E55" s="330"/>
      <c r="F55" s="539"/>
      <c r="G55" s="540"/>
      <c r="H55" s="656" t="s">
        <v>235</v>
      </c>
      <c r="I55" s="657"/>
      <c r="J55" s="668"/>
      <c r="K55" s="231">
        <v>-4</v>
      </c>
      <c r="L55" s="56" t="s">
        <v>193</v>
      </c>
    </row>
    <row r="56" spans="1:16" ht="17" customHeight="1" thickBot="1" x14ac:dyDescent="0.25">
      <c r="A56" s="418"/>
      <c r="B56" s="642"/>
      <c r="C56" s="643"/>
      <c r="D56" s="643"/>
      <c r="E56" s="644"/>
      <c r="F56" s="539"/>
      <c r="G56" s="540"/>
      <c r="H56" s="656" t="s">
        <v>206</v>
      </c>
      <c r="I56" s="657"/>
      <c r="J56" s="668"/>
      <c r="K56" s="231">
        <v>-9</v>
      </c>
      <c r="L56" s="56" t="s">
        <v>195</v>
      </c>
    </row>
    <row r="57" spans="1:16" ht="17" thickBot="1" x14ac:dyDescent="0.25">
      <c r="A57" s="418"/>
      <c r="B57" s="351" t="s">
        <v>191</v>
      </c>
      <c r="C57" s="352"/>
      <c r="D57" s="352"/>
      <c r="E57" s="353"/>
      <c r="F57" s="539"/>
      <c r="G57" s="540"/>
      <c r="H57" s="656" t="s">
        <v>462</v>
      </c>
      <c r="I57" s="657"/>
      <c r="J57" s="668"/>
      <c r="K57" s="231">
        <v>-4</v>
      </c>
      <c r="L57" s="56" t="s">
        <v>197</v>
      </c>
    </row>
    <row r="58" spans="1:16" ht="17" thickBot="1" x14ac:dyDescent="0.25">
      <c r="A58" s="419"/>
      <c r="B58" s="354"/>
      <c r="C58" s="355"/>
      <c r="D58" s="355"/>
      <c r="E58" s="356"/>
      <c r="F58" s="541"/>
      <c r="G58" s="615"/>
      <c r="H58" s="658" t="s">
        <v>222</v>
      </c>
      <c r="I58" s="659"/>
      <c r="J58" s="670"/>
      <c r="K58" s="230">
        <v>4</v>
      </c>
      <c r="L58" s="57" t="s">
        <v>199</v>
      </c>
    </row>
    <row r="59" spans="1:16" ht="17" customHeight="1" thickBot="1" x14ac:dyDescent="0.25">
      <c r="A59" s="417">
        <v>11</v>
      </c>
      <c r="B59" s="661" t="s">
        <v>368</v>
      </c>
      <c r="C59" s="326"/>
      <c r="D59" s="326"/>
      <c r="E59" s="662"/>
      <c r="F59" s="537">
        <f>SUM(K59:K63)</f>
        <v>-17</v>
      </c>
      <c r="G59" s="614"/>
      <c r="H59" s="654" t="s">
        <v>359</v>
      </c>
      <c r="I59" s="655"/>
      <c r="J59" s="666"/>
      <c r="K59" s="235">
        <v>-4</v>
      </c>
      <c r="L59" s="55" t="s">
        <v>167</v>
      </c>
      <c r="N59" s="58"/>
      <c r="O59" s="58"/>
      <c r="P59" s="58"/>
    </row>
    <row r="60" spans="1:16" ht="17" customHeight="1" thickBot="1" x14ac:dyDescent="0.25">
      <c r="A60" s="418"/>
      <c r="B60" s="663"/>
      <c r="C60" s="329"/>
      <c r="D60" s="329"/>
      <c r="E60" s="330"/>
      <c r="F60" s="539"/>
      <c r="G60" s="540"/>
      <c r="H60" s="656" t="s">
        <v>235</v>
      </c>
      <c r="I60" s="657"/>
      <c r="J60" s="668"/>
      <c r="K60" s="235">
        <v>-4</v>
      </c>
      <c r="L60" s="56" t="s">
        <v>193</v>
      </c>
      <c r="N60" s="58"/>
      <c r="O60" s="58"/>
      <c r="P60" s="58"/>
    </row>
    <row r="61" spans="1:16" ht="17" customHeight="1" thickBot="1" x14ac:dyDescent="0.25">
      <c r="A61" s="418"/>
      <c r="B61" s="642"/>
      <c r="C61" s="643"/>
      <c r="D61" s="643"/>
      <c r="E61" s="644"/>
      <c r="F61" s="539"/>
      <c r="G61" s="540"/>
      <c r="H61" s="656" t="s">
        <v>206</v>
      </c>
      <c r="I61" s="657"/>
      <c r="J61" s="668"/>
      <c r="K61" s="235">
        <v>-9</v>
      </c>
      <c r="L61" s="56" t="s">
        <v>195</v>
      </c>
      <c r="N61" s="58"/>
      <c r="O61" s="59"/>
      <c r="P61" s="59"/>
    </row>
    <row r="62" spans="1:16" ht="17" thickBot="1" x14ac:dyDescent="0.25">
      <c r="A62" s="418"/>
      <c r="B62" s="351" t="s">
        <v>219</v>
      </c>
      <c r="C62" s="352"/>
      <c r="D62" s="352"/>
      <c r="E62" s="353"/>
      <c r="F62" s="539"/>
      <c r="G62" s="540"/>
      <c r="H62" s="656" t="s">
        <v>462</v>
      </c>
      <c r="I62" s="657"/>
      <c r="J62" s="668"/>
      <c r="K62" s="235">
        <v>-4</v>
      </c>
      <c r="L62" s="56" t="s">
        <v>197</v>
      </c>
      <c r="N62" s="58"/>
      <c r="O62" s="59"/>
      <c r="P62" s="59"/>
    </row>
    <row r="63" spans="1:16" ht="17" thickBot="1" x14ac:dyDescent="0.25">
      <c r="A63" s="419"/>
      <c r="B63" s="354"/>
      <c r="C63" s="355"/>
      <c r="D63" s="355"/>
      <c r="E63" s="356"/>
      <c r="F63" s="541"/>
      <c r="G63" s="615"/>
      <c r="H63" s="658" t="s">
        <v>222</v>
      </c>
      <c r="I63" s="659"/>
      <c r="J63" s="670"/>
      <c r="K63" s="234">
        <v>4</v>
      </c>
      <c r="L63" s="57" t="s">
        <v>199</v>
      </c>
      <c r="N63" s="58"/>
      <c r="O63" s="59"/>
      <c r="P63" s="59"/>
    </row>
    <row r="64" spans="1:16" ht="17" customHeight="1" thickBot="1" x14ac:dyDescent="0.25">
      <c r="A64" s="417">
        <v>12</v>
      </c>
      <c r="B64" s="660" t="s">
        <v>385</v>
      </c>
      <c r="C64" s="646"/>
      <c r="D64" s="646"/>
      <c r="E64" s="647"/>
      <c r="F64" s="537">
        <f>SUM(K64:K68)</f>
        <v>-17</v>
      </c>
      <c r="G64" s="614"/>
      <c r="H64" s="654" t="s">
        <v>359</v>
      </c>
      <c r="I64" s="655"/>
      <c r="J64" s="690"/>
      <c r="K64" s="54">
        <v>-4</v>
      </c>
      <c r="L64" s="55" t="s">
        <v>167</v>
      </c>
    </row>
    <row r="65" spans="1:16" ht="17" customHeight="1" thickBot="1" x14ac:dyDescent="0.25">
      <c r="A65" s="418"/>
      <c r="B65" s="648"/>
      <c r="C65" s="649"/>
      <c r="D65" s="649"/>
      <c r="E65" s="650"/>
      <c r="F65" s="539"/>
      <c r="G65" s="540"/>
      <c r="H65" s="656" t="s">
        <v>235</v>
      </c>
      <c r="I65" s="657"/>
      <c r="J65" s="691"/>
      <c r="K65" s="54">
        <v>-4</v>
      </c>
      <c r="L65" s="56" t="s">
        <v>193</v>
      </c>
    </row>
    <row r="66" spans="1:16" ht="17" customHeight="1" thickBot="1" x14ac:dyDescent="0.25">
      <c r="A66" s="418"/>
      <c r="B66" s="651"/>
      <c r="C66" s="652"/>
      <c r="D66" s="652"/>
      <c r="E66" s="653"/>
      <c r="F66" s="539"/>
      <c r="G66" s="540"/>
      <c r="H66" s="656" t="s">
        <v>206</v>
      </c>
      <c r="I66" s="657"/>
      <c r="J66" s="691"/>
      <c r="K66" s="54">
        <v>-9</v>
      </c>
      <c r="L66" s="56" t="s">
        <v>195</v>
      </c>
    </row>
    <row r="67" spans="1:16" ht="17" thickBot="1" x14ac:dyDescent="0.25">
      <c r="A67" s="418"/>
      <c r="B67" s="351" t="s">
        <v>386</v>
      </c>
      <c r="C67" s="352"/>
      <c r="D67" s="352"/>
      <c r="E67" s="353"/>
      <c r="F67" s="539"/>
      <c r="G67" s="540"/>
      <c r="H67" s="656" t="s">
        <v>462</v>
      </c>
      <c r="I67" s="657"/>
      <c r="J67" s="691"/>
      <c r="K67" s="54">
        <v>-4</v>
      </c>
      <c r="L67" s="56" t="s">
        <v>197</v>
      </c>
    </row>
    <row r="68" spans="1:16" ht="17" thickBot="1" x14ac:dyDescent="0.25">
      <c r="A68" s="419"/>
      <c r="B68" s="354"/>
      <c r="C68" s="355"/>
      <c r="D68" s="355"/>
      <c r="E68" s="356"/>
      <c r="F68" s="541"/>
      <c r="G68" s="615"/>
      <c r="H68" s="658" t="s">
        <v>222</v>
      </c>
      <c r="I68" s="659"/>
      <c r="J68" s="692"/>
      <c r="K68" s="54">
        <v>4</v>
      </c>
      <c r="L68" s="57" t="s">
        <v>199</v>
      </c>
      <c r="N68" s="58"/>
      <c r="O68" s="58"/>
      <c r="P68" s="58"/>
    </row>
    <row r="69" spans="1:16" ht="16.5" customHeight="1" thickBot="1" x14ac:dyDescent="0.25">
      <c r="A69" s="417">
        <v>13</v>
      </c>
      <c r="B69" s="661" t="s">
        <v>375</v>
      </c>
      <c r="C69" s="326"/>
      <c r="D69" s="326"/>
      <c r="E69" s="662"/>
      <c r="F69" s="537">
        <f>SUM(K69:K73)</f>
        <v>-17</v>
      </c>
      <c r="G69" s="614"/>
      <c r="H69" s="654" t="s">
        <v>359</v>
      </c>
      <c r="I69" s="655"/>
      <c r="J69" s="666"/>
      <c r="K69" s="231">
        <v>-4</v>
      </c>
      <c r="L69" s="55" t="s">
        <v>167</v>
      </c>
      <c r="N69" s="58"/>
      <c r="O69" s="59"/>
      <c r="P69" s="59"/>
    </row>
    <row r="70" spans="1:16" ht="16.5" customHeight="1" thickBot="1" x14ac:dyDescent="0.25">
      <c r="A70" s="418"/>
      <c r="B70" s="663"/>
      <c r="C70" s="329"/>
      <c r="D70" s="329"/>
      <c r="E70" s="330"/>
      <c r="F70" s="539"/>
      <c r="G70" s="540"/>
      <c r="H70" s="656" t="s">
        <v>235</v>
      </c>
      <c r="I70" s="657"/>
      <c r="J70" s="668"/>
      <c r="K70" s="231">
        <v>-4</v>
      </c>
      <c r="L70" s="56" t="s">
        <v>193</v>
      </c>
      <c r="N70" s="58"/>
      <c r="O70" s="59"/>
      <c r="P70" s="58"/>
    </row>
    <row r="71" spans="1:16" ht="17" customHeight="1" thickBot="1" x14ac:dyDescent="0.25">
      <c r="A71" s="418"/>
      <c r="B71" s="642"/>
      <c r="C71" s="643"/>
      <c r="D71" s="643"/>
      <c r="E71" s="644"/>
      <c r="F71" s="539"/>
      <c r="G71" s="540"/>
      <c r="H71" s="656" t="s">
        <v>206</v>
      </c>
      <c r="I71" s="657"/>
      <c r="J71" s="668"/>
      <c r="K71" s="231">
        <v>-9</v>
      </c>
      <c r="L71" s="56" t="s">
        <v>195</v>
      </c>
      <c r="N71" s="58"/>
      <c r="O71" s="59"/>
      <c r="P71" s="58"/>
    </row>
    <row r="72" spans="1:16" ht="17" thickBot="1" x14ac:dyDescent="0.25">
      <c r="A72" s="418"/>
      <c r="B72" s="351" t="s">
        <v>531</v>
      </c>
      <c r="C72" s="352"/>
      <c r="D72" s="352"/>
      <c r="E72" s="353"/>
      <c r="F72" s="539"/>
      <c r="G72" s="540"/>
      <c r="H72" s="656" t="s">
        <v>462</v>
      </c>
      <c r="I72" s="657"/>
      <c r="J72" s="668"/>
      <c r="K72" s="231">
        <v>-4</v>
      </c>
      <c r="L72" s="56" t="s">
        <v>197</v>
      </c>
      <c r="N72" s="58"/>
      <c r="O72" s="59"/>
      <c r="P72" s="58"/>
    </row>
    <row r="73" spans="1:16" ht="17" thickBot="1" x14ac:dyDescent="0.25">
      <c r="A73" s="419"/>
      <c r="B73" s="354"/>
      <c r="C73" s="355"/>
      <c r="D73" s="355"/>
      <c r="E73" s="356"/>
      <c r="F73" s="541"/>
      <c r="G73" s="615"/>
      <c r="H73" s="658" t="s">
        <v>222</v>
      </c>
      <c r="I73" s="659"/>
      <c r="J73" s="670"/>
      <c r="K73" s="230">
        <v>4</v>
      </c>
      <c r="L73" s="57" t="s">
        <v>199</v>
      </c>
      <c r="N73" s="58"/>
      <c r="O73" s="59"/>
      <c r="P73" s="58"/>
    </row>
    <row r="74" spans="1:16" ht="17" customHeight="1" thickBot="1" x14ac:dyDescent="0.25">
      <c r="A74" s="417">
        <v>14</v>
      </c>
      <c r="B74" s="661" t="s">
        <v>377</v>
      </c>
      <c r="C74" s="326"/>
      <c r="D74" s="326"/>
      <c r="E74" s="662"/>
      <c r="F74" s="537">
        <f>SUM(K74:K78)</f>
        <v>-17</v>
      </c>
      <c r="G74" s="614"/>
      <c r="H74" s="654" t="s">
        <v>359</v>
      </c>
      <c r="I74" s="655"/>
      <c r="J74" s="666"/>
      <c r="K74" s="231">
        <v>-4</v>
      </c>
      <c r="L74" s="55" t="s">
        <v>167</v>
      </c>
    </row>
    <row r="75" spans="1:16" ht="17" customHeight="1" thickBot="1" x14ac:dyDescent="0.25">
      <c r="A75" s="418"/>
      <c r="B75" s="663"/>
      <c r="C75" s="329"/>
      <c r="D75" s="329"/>
      <c r="E75" s="330"/>
      <c r="F75" s="539"/>
      <c r="G75" s="540"/>
      <c r="H75" s="656" t="s">
        <v>235</v>
      </c>
      <c r="I75" s="657"/>
      <c r="J75" s="668"/>
      <c r="K75" s="231">
        <v>-4</v>
      </c>
      <c r="L75" s="56" t="s">
        <v>193</v>
      </c>
    </row>
    <row r="76" spans="1:16" ht="17" customHeight="1" thickBot="1" x14ac:dyDescent="0.25">
      <c r="A76" s="418"/>
      <c r="B76" s="642"/>
      <c r="C76" s="643"/>
      <c r="D76" s="643"/>
      <c r="E76" s="644"/>
      <c r="F76" s="539"/>
      <c r="G76" s="540"/>
      <c r="H76" s="656" t="s">
        <v>206</v>
      </c>
      <c r="I76" s="657"/>
      <c r="J76" s="668"/>
      <c r="K76" s="231">
        <v>-9</v>
      </c>
      <c r="L76" s="56" t="s">
        <v>195</v>
      </c>
    </row>
    <row r="77" spans="1:16" ht="17" thickBot="1" x14ac:dyDescent="0.25">
      <c r="A77" s="418"/>
      <c r="B77" s="351" t="s">
        <v>378</v>
      </c>
      <c r="C77" s="352"/>
      <c r="D77" s="352"/>
      <c r="E77" s="353"/>
      <c r="F77" s="539"/>
      <c r="G77" s="540"/>
      <c r="H77" s="656" t="s">
        <v>462</v>
      </c>
      <c r="I77" s="657"/>
      <c r="J77" s="668"/>
      <c r="K77" s="231">
        <v>-4</v>
      </c>
      <c r="L77" s="56" t="s">
        <v>197</v>
      </c>
    </row>
    <row r="78" spans="1:16" ht="17" thickBot="1" x14ac:dyDescent="0.25">
      <c r="A78" s="419"/>
      <c r="B78" s="354"/>
      <c r="C78" s="355"/>
      <c r="D78" s="355"/>
      <c r="E78" s="356"/>
      <c r="F78" s="541"/>
      <c r="G78" s="615"/>
      <c r="H78" s="658" t="s">
        <v>222</v>
      </c>
      <c r="I78" s="659"/>
      <c r="J78" s="670"/>
      <c r="K78" s="230">
        <v>4</v>
      </c>
      <c r="L78" s="57" t="s">
        <v>199</v>
      </c>
      <c r="N78" s="58"/>
      <c r="O78" s="58"/>
      <c r="P78" s="58"/>
    </row>
    <row r="79" spans="1:16" ht="17" customHeight="1" thickBot="1" x14ac:dyDescent="0.25">
      <c r="A79" s="417">
        <v>15</v>
      </c>
      <c r="B79" s="661" t="s">
        <v>246</v>
      </c>
      <c r="C79" s="326"/>
      <c r="D79" s="326"/>
      <c r="E79" s="662"/>
      <c r="F79" s="537">
        <f>SUM(K79:K83)</f>
        <v>-17</v>
      </c>
      <c r="G79" s="614"/>
      <c r="H79" s="654" t="s">
        <v>359</v>
      </c>
      <c r="I79" s="655"/>
      <c r="J79" s="690"/>
      <c r="K79" s="54">
        <v>-4</v>
      </c>
      <c r="L79" s="55" t="s">
        <v>167</v>
      </c>
      <c r="N79" s="58"/>
      <c r="O79" s="53" t="s">
        <v>243</v>
      </c>
      <c r="P79" s="53">
        <v>4</v>
      </c>
    </row>
    <row r="80" spans="1:16" ht="17" customHeight="1" thickBot="1" x14ac:dyDescent="0.25">
      <c r="A80" s="418"/>
      <c r="B80" s="663"/>
      <c r="C80" s="329"/>
      <c r="D80" s="329"/>
      <c r="E80" s="330"/>
      <c r="F80" s="539"/>
      <c r="G80" s="540"/>
      <c r="H80" s="656" t="s">
        <v>235</v>
      </c>
      <c r="I80" s="657"/>
      <c r="J80" s="691"/>
      <c r="K80" s="54">
        <v>-4</v>
      </c>
      <c r="L80" s="56" t="s">
        <v>193</v>
      </c>
      <c r="N80" s="58"/>
      <c r="O80" s="53" t="s">
        <v>244</v>
      </c>
      <c r="P80" s="53">
        <v>14</v>
      </c>
    </row>
    <row r="81" spans="1:16" ht="17" customHeight="1" thickBot="1" x14ac:dyDescent="0.25">
      <c r="A81" s="418"/>
      <c r="B81" s="642"/>
      <c r="C81" s="643"/>
      <c r="D81" s="643"/>
      <c r="E81" s="644"/>
      <c r="F81" s="539"/>
      <c r="G81" s="540"/>
      <c r="H81" s="656" t="s">
        <v>206</v>
      </c>
      <c r="I81" s="657"/>
      <c r="J81" s="691"/>
      <c r="K81" s="54">
        <v>-9</v>
      </c>
      <c r="L81" s="56" t="s">
        <v>195</v>
      </c>
      <c r="N81" s="58"/>
      <c r="O81" s="59"/>
      <c r="P81" s="58"/>
    </row>
    <row r="82" spans="1:16" ht="17" thickBot="1" x14ac:dyDescent="0.25">
      <c r="A82" s="418"/>
      <c r="B82" s="351" t="s">
        <v>461</v>
      </c>
      <c r="C82" s="352"/>
      <c r="D82" s="352"/>
      <c r="E82" s="353"/>
      <c r="F82" s="539"/>
      <c r="G82" s="540"/>
      <c r="H82" s="656" t="s">
        <v>462</v>
      </c>
      <c r="I82" s="657"/>
      <c r="J82" s="691"/>
      <c r="K82" s="54">
        <v>-4</v>
      </c>
      <c r="L82" s="56" t="s">
        <v>197</v>
      </c>
      <c r="N82" s="58"/>
      <c r="O82" s="59"/>
      <c r="P82" s="58"/>
    </row>
    <row r="83" spans="1:16" ht="17" thickBot="1" x14ac:dyDescent="0.25">
      <c r="A83" s="419"/>
      <c r="B83" s="354"/>
      <c r="C83" s="355"/>
      <c r="D83" s="355"/>
      <c r="E83" s="356"/>
      <c r="F83" s="541"/>
      <c r="G83" s="615"/>
      <c r="H83" s="658" t="s">
        <v>222</v>
      </c>
      <c r="I83" s="659"/>
      <c r="J83" s="692"/>
      <c r="K83" s="54">
        <v>4</v>
      </c>
      <c r="L83" s="57" t="s">
        <v>199</v>
      </c>
      <c r="N83" s="58"/>
      <c r="O83" s="59"/>
      <c r="P83" s="58"/>
    </row>
    <row r="84" spans="1:16" ht="17" customHeight="1" thickBot="1" x14ac:dyDescent="0.25">
      <c r="A84" s="417">
        <v>16</v>
      </c>
      <c r="B84" s="704" t="s">
        <v>398</v>
      </c>
      <c r="C84" s="570"/>
      <c r="D84" s="570"/>
      <c r="E84" s="705"/>
      <c r="F84" s="537">
        <f>SUM(K84:K88)</f>
        <v>-17</v>
      </c>
      <c r="G84" s="614"/>
      <c r="H84" s="710" t="s">
        <v>359</v>
      </c>
      <c r="I84" s="711"/>
      <c r="J84" s="584"/>
      <c r="K84" s="231">
        <v>-4</v>
      </c>
      <c r="L84" s="55" t="s">
        <v>167</v>
      </c>
      <c r="N84" s="58"/>
      <c r="O84" s="59"/>
      <c r="P84" s="59"/>
    </row>
    <row r="85" spans="1:16" ht="17" customHeight="1" thickBot="1" x14ac:dyDescent="0.25">
      <c r="A85" s="418"/>
      <c r="B85" s="706"/>
      <c r="C85" s="476"/>
      <c r="D85" s="476"/>
      <c r="E85" s="477"/>
      <c r="F85" s="539"/>
      <c r="G85" s="540"/>
      <c r="H85" s="678" t="s">
        <v>235</v>
      </c>
      <c r="I85" s="679"/>
      <c r="J85" s="576"/>
      <c r="K85" s="231">
        <v>-4</v>
      </c>
      <c r="L85" s="56" t="s">
        <v>193</v>
      </c>
      <c r="N85" s="58"/>
      <c r="O85" s="59"/>
      <c r="P85" s="58"/>
    </row>
    <row r="86" spans="1:16" ht="17" customHeight="1" thickBot="1" x14ac:dyDescent="0.25">
      <c r="A86" s="418"/>
      <c r="B86" s="707"/>
      <c r="C86" s="708"/>
      <c r="D86" s="708"/>
      <c r="E86" s="709"/>
      <c r="F86" s="539"/>
      <c r="G86" s="540"/>
      <c r="H86" s="678" t="s">
        <v>206</v>
      </c>
      <c r="I86" s="679"/>
      <c r="J86" s="576"/>
      <c r="K86" s="231">
        <v>-9</v>
      </c>
      <c r="L86" s="56" t="s">
        <v>195</v>
      </c>
      <c r="N86" s="58"/>
      <c r="O86" s="59"/>
      <c r="P86" s="58"/>
    </row>
    <row r="87" spans="1:16" ht="17" thickBot="1" x14ac:dyDescent="0.25">
      <c r="A87" s="418"/>
      <c r="B87" s="640" t="s">
        <v>230</v>
      </c>
      <c r="C87" s="671"/>
      <c r="D87" s="671"/>
      <c r="E87" s="672"/>
      <c r="F87" s="539"/>
      <c r="G87" s="540"/>
      <c r="H87" s="678" t="s">
        <v>462</v>
      </c>
      <c r="I87" s="679"/>
      <c r="J87" s="576"/>
      <c r="K87" s="231">
        <v>-4</v>
      </c>
      <c r="L87" s="56" t="s">
        <v>197</v>
      </c>
      <c r="N87" s="58"/>
      <c r="O87" s="59"/>
      <c r="P87" s="58"/>
    </row>
    <row r="88" spans="1:16" ht="17" thickBot="1" x14ac:dyDescent="0.25">
      <c r="A88" s="419"/>
      <c r="B88" s="673"/>
      <c r="C88" s="674"/>
      <c r="D88" s="674"/>
      <c r="E88" s="675"/>
      <c r="F88" s="541"/>
      <c r="G88" s="615"/>
      <c r="H88" s="676" t="s">
        <v>222</v>
      </c>
      <c r="I88" s="677"/>
      <c r="J88" s="591"/>
      <c r="K88" s="230">
        <v>4</v>
      </c>
      <c r="L88" s="57" t="s">
        <v>199</v>
      </c>
      <c r="N88" s="58"/>
      <c r="O88" s="59"/>
      <c r="P88" s="58"/>
    </row>
    <row r="89" spans="1:16" ht="17" customHeight="1" thickBot="1" x14ac:dyDescent="0.25">
      <c r="A89" s="417">
        <v>17</v>
      </c>
      <c r="B89" s="661" t="s">
        <v>592</v>
      </c>
      <c r="C89" s="326"/>
      <c r="D89" s="326"/>
      <c r="E89" s="662"/>
      <c r="F89" s="537">
        <f>SUM(K89:K93)</f>
        <v>-16</v>
      </c>
      <c r="G89" s="614"/>
      <c r="H89" s="654" t="s">
        <v>196</v>
      </c>
      <c r="I89" s="655"/>
      <c r="J89" s="666"/>
      <c r="K89" s="231">
        <v>-10</v>
      </c>
      <c r="L89" s="55" t="s">
        <v>167</v>
      </c>
      <c r="N89" s="58"/>
      <c r="O89" s="58"/>
      <c r="P89" s="58"/>
    </row>
    <row r="90" spans="1:16" ht="17" customHeight="1" thickBot="1" x14ac:dyDescent="0.25">
      <c r="A90" s="418"/>
      <c r="B90" s="663"/>
      <c r="C90" s="329"/>
      <c r="D90" s="329"/>
      <c r="E90" s="330"/>
      <c r="F90" s="539"/>
      <c r="G90" s="540"/>
      <c r="H90" s="656" t="s">
        <v>235</v>
      </c>
      <c r="I90" s="657"/>
      <c r="J90" s="668"/>
      <c r="K90" s="231">
        <v>-4</v>
      </c>
      <c r="L90" s="56" t="s">
        <v>193</v>
      </c>
      <c r="N90" s="58"/>
      <c r="O90" s="58"/>
      <c r="P90" s="58"/>
    </row>
    <row r="91" spans="1:16" ht="17" customHeight="1" thickBot="1" x14ac:dyDescent="0.25">
      <c r="A91" s="418"/>
      <c r="B91" s="642"/>
      <c r="C91" s="643"/>
      <c r="D91" s="643"/>
      <c r="E91" s="644"/>
      <c r="F91" s="539"/>
      <c r="G91" s="540"/>
      <c r="H91" s="656" t="s">
        <v>206</v>
      </c>
      <c r="I91" s="657"/>
      <c r="J91" s="668"/>
      <c r="K91" s="231">
        <v>-9</v>
      </c>
      <c r="L91" s="56" t="s">
        <v>195</v>
      </c>
      <c r="N91" s="58"/>
      <c r="O91" s="59"/>
      <c r="P91" s="59"/>
    </row>
    <row r="92" spans="1:16" ht="17" thickBot="1" x14ac:dyDescent="0.25">
      <c r="A92" s="418"/>
      <c r="B92" s="351" t="s">
        <v>226</v>
      </c>
      <c r="C92" s="352"/>
      <c r="D92" s="352"/>
      <c r="E92" s="353"/>
      <c r="F92" s="539"/>
      <c r="G92" s="540"/>
      <c r="H92" s="656" t="s">
        <v>652</v>
      </c>
      <c r="I92" s="657"/>
      <c r="J92" s="668"/>
      <c r="K92" s="231">
        <v>3</v>
      </c>
      <c r="L92" s="56" t="s">
        <v>197</v>
      </c>
      <c r="N92" s="58"/>
      <c r="O92" s="59"/>
      <c r="P92" s="59"/>
    </row>
    <row r="93" spans="1:16" ht="17" thickBot="1" x14ac:dyDescent="0.25">
      <c r="A93" s="419"/>
      <c r="B93" s="354"/>
      <c r="C93" s="355"/>
      <c r="D93" s="355"/>
      <c r="E93" s="356"/>
      <c r="F93" s="541"/>
      <c r="G93" s="615"/>
      <c r="H93" s="658" t="s">
        <v>222</v>
      </c>
      <c r="I93" s="659"/>
      <c r="J93" s="670"/>
      <c r="K93" s="230">
        <v>4</v>
      </c>
      <c r="L93" s="57" t="s">
        <v>199</v>
      </c>
      <c r="N93" s="58"/>
      <c r="O93" s="59"/>
      <c r="P93" s="59"/>
    </row>
    <row r="94" spans="1:16" ht="17" customHeight="1" thickBot="1" x14ac:dyDescent="0.25">
      <c r="A94" s="417">
        <v>18</v>
      </c>
      <c r="B94" s="661" t="s">
        <v>538</v>
      </c>
      <c r="C94" s="326"/>
      <c r="D94" s="326"/>
      <c r="E94" s="662"/>
      <c r="F94" s="537">
        <f>SUM(K94:K98)</f>
        <v>-13</v>
      </c>
      <c r="G94" s="614"/>
      <c r="H94" s="654" t="s">
        <v>220</v>
      </c>
      <c r="I94" s="655"/>
      <c r="J94" s="666"/>
      <c r="K94" s="235">
        <v>-4</v>
      </c>
      <c r="L94" s="55" t="s">
        <v>167</v>
      </c>
    </row>
    <row r="95" spans="1:16" ht="17" customHeight="1" thickBot="1" x14ac:dyDescent="0.25">
      <c r="A95" s="418"/>
      <c r="B95" s="663"/>
      <c r="C95" s="329"/>
      <c r="D95" s="329"/>
      <c r="E95" s="330"/>
      <c r="F95" s="539"/>
      <c r="G95" s="540"/>
      <c r="H95" s="656" t="s">
        <v>232</v>
      </c>
      <c r="I95" s="657"/>
      <c r="J95" s="668"/>
      <c r="K95" s="235">
        <v>0</v>
      </c>
      <c r="L95" s="56" t="s">
        <v>193</v>
      </c>
    </row>
    <row r="96" spans="1:16" ht="17" customHeight="1" thickBot="1" x14ac:dyDescent="0.25">
      <c r="A96" s="418"/>
      <c r="B96" s="642"/>
      <c r="C96" s="643"/>
      <c r="D96" s="643"/>
      <c r="E96" s="644"/>
      <c r="F96" s="539"/>
      <c r="G96" s="540"/>
      <c r="H96" s="656" t="s">
        <v>206</v>
      </c>
      <c r="I96" s="657"/>
      <c r="J96" s="668"/>
      <c r="K96" s="235">
        <v>-9</v>
      </c>
      <c r="L96" s="56" t="s">
        <v>195</v>
      </c>
    </row>
    <row r="97" spans="1:16" ht="17" thickBot="1" x14ac:dyDescent="0.25">
      <c r="A97" s="418"/>
      <c r="B97" s="351" t="s">
        <v>546</v>
      </c>
      <c r="C97" s="352"/>
      <c r="D97" s="352"/>
      <c r="E97" s="353"/>
      <c r="F97" s="539"/>
      <c r="G97" s="540"/>
      <c r="H97" s="656" t="s">
        <v>462</v>
      </c>
      <c r="I97" s="657"/>
      <c r="J97" s="668"/>
      <c r="K97" s="235">
        <v>-4</v>
      </c>
      <c r="L97" s="56" t="s">
        <v>197</v>
      </c>
    </row>
    <row r="98" spans="1:16" ht="17" thickBot="1" x14ac:dyDescent="0.25">
      <c r="A98" s="419"/>
      <c r="B98" s="354"/>
      <c r="C98" s="355"/>
      <c r="D98" s="355"/>
      <c r="E98" s="356"/>
      <c r="F98" s="541"/>
      <c r="G98" s="615"/>
      <c r="H98" s="658" t="s">
        <v>222</v>
      </c>
      <c r="I98" s="659"/>
      <c r="J98" s="670"/>
      <c r="K98" s="234">
        <v>4</v>
      </c>
      <c r="L98" s="57" t="s">
        <v>199</v>
      </c>
      <c r="N98" s="58"/>
      <c r="O98" s="58"/>
      <c r="P98" s="58"/>
    </row>
    <row r="99" spans="1:16" ht="17" customHeight="1" thickBot="1" x14ac:dyDescent="0.25">
      <c r="A99" s="417">
        <v>19</v>
      </c>
      <c r="B99" s="661" t="s">
        <v>473</v>
      </c>
      <c r="C99" s="326"/>
      <c r="D99" s="326"/>
      <c r="E99" s="662"/>
      <c r="F99" s="537">
        <f>SUM(K99:K103)</f>
        <v>-13</v>
      </c>
      <c r="G99" s="614"/>
      <c r="H99" s="654" t="s">
        <v>196</v>
      </c>
      <c r="I99" s="655"/>
      <c r="J99" s="666"/>
      <c r="K99" s="231">
        <v>-10</v>
      </c>
      <c r="L99" s="55" t="s">
        <v>167</v>
      </c>
      <c r="N99" s="58"/>
      <c r="O99" s="58"/>
      <c r="P99" s="58"/>
    </row>
    <row r="100" spans="1:16" ht="17" customHeight="1" thickBot="1" x14ac:dyDescent="0.25">
      <c r="A100" s="418"/>
      <c r="B100" s="663"/>
      <c r="C100" s="329"/>
      <c r="D100" s="329"/>
      <c r="E100" s="330"/>
      <c r="F100" s="539"/>
      <c r="G100" s="540"/>
      <c r="H100" s="656" t="s">
        <v>235</v>
      </c>
      <c r="I100" s="657"/>
      <c r="J100" s="668"/>
      <c r="K100" s="231">
        <v>-4</v>
      </c>
      <c r="L100" s="56" t="s">
        <v>193</v>
      </c>
      <c r="N100" s="58"/>
      <c r="O100" s="58"/>
      <c r="P100" s="58"/>
    </row>
    <row r="101" spans="1:16" ht="17" customHeight="1" thickBot="1" x14ac:dyDescent="0.25">
      <c r="A101" s="418"/>
      <c r="B101" s="642"/>
      <c r="C101" s="643"/>
      <c r="D101" s="643"/>
      <c r="E101" s="644"/>
      <c r="F101" s="539"/>
      <c r="G101" s="540"/>
      <c r="H101" s="656" t="s">
        <v>206</v>
      </c>
      <c r="I101" s="657"/>
      <c r="J101" s="668"/>
      <c r="K101" s="231">
        <v>-9</v>
      </c>
      <c r="L101" s="56" t="s">
        <v>195</v>
      </c>
      <c r="N101" s="58"/>
      <c r="O101" s="59"/>
      <c r="P101" s="59"/>
    </row>
    <row r="102" spans="1:16" ht="17" thickBot="1" x14ac:dyDescent="0.25">
      <c r="A102" s="418"/>
      <c r="B102" s="351" t="s">
        <v>650</v>
      </c>
      <c r="C102" s="352"/>
      <c r="D102" s="352"/>
      <c r="E102" s="353"/>
      <c r="F102" s="539"/>
      <c r="G102" s="540"/>
      <c r="H102" s="656" t="s">
        <v>408</v>
      </c>
      <c r="I102" s="657"/>
      <c r="J102" s="668"/>
      <c r="K102" s="231">
        <v>6</v>
      </c>
      <c r="L102" s="56" t="s">
        <v>197</v>
      </c>
      <c r="N102" s="58"/>
      <c r="O102" s="59"/>
      <c r="P102" s="59"/>
    </row>
    <row r="103" spans="1:16" ht="17" thickBot="1" x14ac:dyDescent="0.25">
      <c r="A103" s="419"/>
      <c r="B103" s="354"/>
      <c r="C103" s="355"/>
      <c r="D103" s="355"/>
      <c r="E103" s="356"/>
      <c r="F103" s="541"/>
      <c r="G103" s="615"/>
      <c r="H103" s="658" t="s">
        <v>222</v>
      </c>
      <c r="I103" s="659"/>
      <c r="J103" s="670"/>
      <c r="K103" s="230">
        <v>4</v>
      </c>
      <c r="L103" s="57" t="s">
        <v>199</v>
      </c>
      <c r="N103" s="58"/>
      <c r="O103" s="59"/>
      <c r="P103" s="59"/>
    </row>
    <row r="104" spans="1:16" ht="17" customHeight="1" thickBot="1" x14ac:dyDescent="0.25">
      <c r="A104" s="417">
        <v>20</v>
      </c>
      <c r="B104" s="661" t="s">
        <v>387</v>
      </c>
      <c r="C104" s="326"/>
      <c r="D104" s="326"/>
      <c r="E104" s="662"/>
      <c r="F104" s="537">
        <f>SUM(K104:K108)</f>
        <v>-12</v>
      </c>
      <c r="G104" s="614"/>
      <c r="H104" s="654" t="s">
        <v>220</v>
      </c>
      <c r="I104" s="655"/>
      <c r="J104" s="666"/>
      <c r="K104" s="231">
        <v>-4</v>
      </c>
      <c r="L104" s="55" t="s">
        <v>167</v>
      </c>
      <c r="N104" s="58"/>
      <c r="O104" s="58"/>
      <c r="P104" s="58"/>
    </row>
    <row r="105" spans="1:16" ht="17" customHeight="1" thickBot="1" x14ac:dyDescent="0.25">
      <c r="A105" s="418"/>
      <c r="B105" s="663"/>
      <c r="C105" s="329"/>
      <c r="D105" s="329"/>
      <c r="E105" s="330"/>
      <c r="F105" s="539"/>
      <c r="G105" s="540"/>
      <c r="H105" s="656" t="s">
        <v>235</v>
      </c>
      <c r="I105" s="657"/>
      <c r="J105" s="668"/>
      <c r="K105" s="231">
        <v>-4</v>
      </c>
      <c r="L105" s="56" t="s">
        <v>193</v>
      </c>
      <c r="N105" s="58"/>
      <c r="O105" s="58"/>
      <c r="P105" s="58"/>
    </row>
    <row r="106" spans="1:16" ht="17" customHeight="1" thickBot="1" x14ac:dyDescent="0.25">
      <c r="A106" s="418"/>
      <c r="B106" s="642"/>
      <c r="C106" s="643"/>
      <c r="D106" s="643"/>
      <c r="E106" s="644"/>
      <c r="F106" s="539"/>
      <c r="G106" s="540"/>
      <c r="H106" s="656" t="s">
        <v>206</v>
      </c>
      <c r="I106" s="657"/>
      <c r="J106" s="668"/>
      <c r="K106" s="231">
        <v>-9</v>
      </c>
      <c r="L106" s="56" t="s">
        <v>195</v>
      </c>
      <c r="N106" s="58"/>
      <c r="O106" s="59"/>
      <c r="P106" s="59"/>
    </row>
    <row r="107" spans="1:16" ht="17" thickBot="1" x14ac:dyDescent="0.25">
      <c r="A107" s="418"/>
      <c r="B107" s="351" t="s">
        <v>241</v>
      </c>
      <c r="C107" s="352"/>
      <c r="D107" s="352"/>
      <c r="E107" s="353"/>
      <c r="F107" s="539"/>
      <c r="G107" s="540"/>
      <c r="H107" s="656" t="s">
        <v>647</v>
      </c>
      <c r="I107" s="657"/>
      <c r="J107" s="668"/>
      <c r="K107" s="231">
        <v>1</v>
      </c>
      <c r="L107" s="56" t="s">
        <v>197</v>
      </c>
      <c r="N107" s="58"/>
      <c r="O107" s="59"/>
      <c r="P107" s="59"/>
    </row>
    <row r="108" spans="1:16" ht="17" thickBot="1" x14ac:dyDescent="0.25">
      <c r="A108" s="419"/>
      <c r="B108" s="354"/>
      <c r="C108" s="355"/>
      <c r="D108" s="355"/>
      <c r="E108" s="356"/>
      <c r="F108" s="541"/>
      <c r="G108" s="615"/>
      <c r="H108" s="658" t="s">
        <v>222</v>
      </c>
      <c r="I108" s="659"/>
      <c r="J108" s="670"/>
      <c r="K108" s="230">
        <v>4</v>
      </c>
      <c r="L108" s="57" t="s">
        <v>199</v>
      </c>
      <c r="N108" s="58"/>
      <c r="O108" s="59"/>
      <c r="P108" s="59"/>
    </row>
    <row r="109" spans="1:16" ht="17" customHeight="1" thickBot="1" x14ac:dyDescent="0.25">
      <c r="A109" s="417">
        <v>21</v>
      </c>
      <c r="B109" s="661" t="s">
        <v>593</v>
      </c>
      <c r="C109" s="326"/>
      <c r="D109" s="326"/>
      <c r="E109" s="662"/>
      <c r="F109" s="537">
        <f>SUM(K109:K113)</f>
        <v>-5</v>
      </c>
      <c r="G109" s="614"/>
      <c r="H109" s="654" t="s">
        <v>194</v>
      </c>
      <c r="I109" s="655"/>
      <c r="J109" s="690"/>
      <c r="K109" s="54">
        <v>-10</v>
      </c>
      <c r="L109" s="55" t="s">
        <v>167</v>
      </c>
    </row>
    <row r="110" spans="1:16" ht="17" customHeight="1" thickBot="1" x14ac:dyDescent="0.25">
      <c r="A110" s="418"/>
      <c r="B110" s="663"/>
      <c r="C110" s="329"/>
      <c r="D110" s="329"/>
      <c r="E110" s="330"/>
      <c r="F110" s="539"/>
      <c r="G110" s="540"/>
      <c r="H110" s="656" t="s">
        <v>232</v>
      </c>
      <c r="I110" s="657"/>
      <c r="J110" s="691"/>
      <c r="K110" s="54">
        <v>0</v>
      </c>
      <c r="L110" s="56" t="s">
        <v>193</v>
      </c>
    </row>
    <row r="111" spans="1:16" ht="17" customHeight="1" thickBot="1" x14ac:dyDescent="0.25">
      <c r="A111" s="418"/>
      <c r="B111" s="642"/>
      <c r="C111" s="643"/>
      <c r="D111" s="643"/>
      <c r="E111" s="644"/>
      <c r="F111" s="539"/>
      <c r="G111" s="540"/>
      <c r="H111" s="656" t="s">
        <v>229</v>
      </c>
      <c r="I111" s="657"/>
      <c r="J111" s="691"/>
      <c r="K111" s="54">
        <v>-2</v>
      </c>
      <c r="L111" s="56" t="s">
        <v>195</v>
      </c>
    </row>
    <row r="112" spans="1:16" ht="17" thickBot="1" x14ac:dyDescent="0.25">
      <c r="A112" s="418"/>
      <c r="B112" s="351" t="s">
        <v>229</v>
      </c>
      <c r="C112" s="352"/>
      <c r="D112" s="352"/>
      <c r="E112" s="353"/>
      <c r="F112" s="539"/>
      <c r="G112" s="540"/>
      <c r="H112" s="656" t="s">
        <v>613</v>
      </c>
      <c r="I112" s="657"/>
      <c r="J112" s="691"/>
      <c r="K112" s="54">
        <v>3</v>
      </c>
      <c r="L112" s="56" t="s">
        <v>197</v>
      </c>
    </row>
    <row r="113" spans="1:16" ht="17" thickBot="1" x14ac:dyDescent="0.25">
      <c r="A113" s="419"/>
      <c r="B113" s="354"/>
      <c r="C113" s="355"/>
      <c r="D113" s="355"/>
      <c r="E113" s="356"/>
      <c r="F113" s="541"/>
      <c r="G113" s="615"/>
      <c r="H113" s="658" t="s">
        <v>222</v>
      </c>
      <c r="I113" s="659"/>
      <c r="J113" s="692"/>
      <c r="K113" s="54">
        <v>4</v>
      </c>
      <c r="L113" s="57" t="s">
        <v>199</v>
      </c>
      <c r="N113" s="58"/>
      <c r="O113" s="58"/>
      <c r="P113" s="58"/>
    </row>
    <row r="114" spans="1:16" ht="17" customHeight="1" thickBot="1" x14ac:dyDescent="0.25">
      <c r="A114" s="417">
        <v>22</v>
      </c>
      <c r="B114" s="661" t="s">
        <v>422</v>
      </c>
      <c r="C114" s="326"/>
      <c r="D114" s="326"/>
      <c r="E114" s="662"/>
      <c r="F114" s="537">
        <f>SUM(K114:K118)</f>
        <v>-5</v>
      </c>
      <c r="G114" s="614"/>
      <c r="H114" s="654" t="s">
        <v>359</v>
      </c>
      <c r="I114" s="655"/>
      <c r="J114" s="690"/>
      <c r="K114" s="54">
        <v>-4</v>
      </c>
      <c r="L114" s="55" t="s">
        <v>167</v>
      </c>
      <c r="N114" s="58"/>
      <c r="O114" s="59"/>
      <c r="P114" s="59"/>
    </row>
    <row r="115" spans="1:16" ht="17" customHeight="1" thickBot="1" x14ac:dyDescent="0.25">
      <c r="A115" s="418"/>
      <c r="B115" s="663"/>
      <c r="C115" s="329"/>
      <c r="D115" s="329"/>
      <c r="E115" s="330"/>
      <c r="F115" s="539"/>
      <c r="G115" s="540"/>
      <c r="H115" s="656" t="s">
        <v>360</v>
      </c>
      <c r="I115" s="657"/>
      <c r="J115" s="691"/>
      <c r="K115" s="54">
        <v>-3</v>
      </c>
      <c r="L115" s="56" t="s">
        <v>193</v>
      </c>
      <c r="N115" s="58"/>
      <c r="O115" s="59"/>
      <c r="P115" s="58"/>
    </row>
    <row r="116" spans="1:16" ht="17" customHeight="1" thickBot="1" x14ac:dyDescent="0.25">
      <c r="A116" s="418"/>
      <c r="B116" s="642"/>
      <c r="C116" s="643"/>
      <c r="D116" s="643"/>
      <c r="E116" s="644"/>
      <c r="F116" s="539"/>
      <c r="G116" s="540"/>
      <c r="H116" s="714" t="s">
        <v>618</v>
      </c>
      <c r="I116" s="657"/>
      <c r="J116" s="691"/>
      <c r="K116" s="54">
        <v>-1</v>
      </c>
      <c r="L116" s="56" t="s">
        <v>195</v>
      </c>
      <c r="N116" s="58"/>
      <c r="O116" s="59"/>
      <c r="P116" s="58"/>
    </row>
    <row r="117" spans="1:16" ht="17" thickBot="1" x14ac:dyDescent="0.25">
      <c r="A117" s="418"/>
      <c r="B117" s="351" t="s">
        <v>423</v>
      </c>
      <c r="C117" s="352"/>
      <c r="D117" s="352"/>
      <c r="E117" s="353"/>
      <c r="F117" s="539"/>
      <c r="G117" s="540"/>
      <c r="H117" s="656" t="s">
        <v>541</v>
      </c>
      <c r="I117" s="657"/>
      <c r="J117" s="691"/>
      <c r="K117" s="54">
        <v>-1</v>
      </c>
      <c r="L117" s="56" t="s">
        <v>197</v>
      </c>
      <c r="N117" s="58"/>
      <c r="O117" s="59"/>
      <c r="P117" s="58"/>
    </row>
    <row r="118" spans="1:16" ht="17" thickBot="1" x14ac:dyDescent="0.25">
      <c r="A118" s="419"/>
      <c r="B118" s="354"/>
      <c r="C118" s="355"/>
      <c r="D118" s="355"/>
      <c r="E118" s="356"/>
      <c r="F118" s="541"/>
      <c r="G118" s="615"/>
      <c r="H118" s="658" t="s">
        <v>222</v>
      </c>
      <c r="I118" s="659"/>
      <c r="J118" s="692"/>
      <c r="K118" s="54">
        <v>4</v>
      </c>
      <c r="L118" s="57" t="s">
        <v>199</v>
      </c>
      <c r="N118" s="58"/>
      <c r="O118" s="59"/>
      <c r="P118" s="58"/>
    </row>
    <row r="119" spans="1:16" ht="17" customHeight="1" thickBot="1" x14ac:dyDescent="0.25">
      <c r="A119" s="417">
        <v>23</v>
      </c>
      <c r="B119" s="704" t="s">
        <v>363</v>
      </c>
      <c r="C119" s="570"/>
      <c r="D119" s="570"/>
      <c r="E119" s="705"/>
      <c r="F119" s="537">
        <f>SUM(K119:K123)</f>
        <v>-5</v>
      </c>
      <c r="G119" s="715"/>
      <c r="H119" s="710" t="s">
        <v>220</v>
      </c>
      <c r="I119" s="711"/>
      <c r="J119" s="584"/>
      <c r="K119" s="231">
        <v>-4</v>
      </c>
      <c r="L119" s="55" t="s">
        <v>167</v>
      </c>
    </row>
    <row r="120" spans="1:16" ht="17" customHeight="1" thickBot="1" x14ac:dyDescent="0.25">
      <c r="A120" s="418"/>
      <c r="B120" s="706"/>
      <c r="C120" s="476"/>
      <c r="D120" s="476"/>
      <c r="E120" s="477"/>
      <c r="F120" s="539"/>
      <c r="G120" s="540"/>
      <c r="H120" s="678" t="s">
        <v>235</v>
      </c>
      <c r="I120" s="679"/>
      <c r="J120" s="576"/>
      <c r="K120" s="231">
        <v>-4</v>
      </c>
      <c r="L120" s="56" t="s">
        <v>193</v>
      </c>
    </row>
    <row r="121" spans="1:16" ht="17" customHeight="1" thickBot="1" x14ac:dyDescent="0.25">
      <c r="A121" s="418"/>
      <c r="B121" s="707"/>
      <c r="C121" s="708"/>
      <c r="D121" s="708"/>
      <c r="E121" s="709"/>
      <c r="F121" s="539"/>
      <c r="G121" s="540"/>
      <c r="H121" s="678" t="s">
        <v>240</v>
      </c>
      <c r="I121" s="679"/>
      <c r="J121" s="576"/>
      <c r="K121" s="231">
        <v>-1</v>
      </c>
      <c r="L121" s="56" t="s">
        <v>195</v>
      </c>
    </row>
    <row r="122" spans="1:16" ht="17" thickBot="1" x14ac:dyDescent="0.25">
      <c r="A122" s="418"/>
      <c r="B122" s="585" t="s">
        <v>224</v>
      </c>
      <c r="C122" s="586"/>
      <c r="D122" s="586"/>
      <c r="E122" s="587"/>
      <c r="F122" s="539"/>
      <c r="G122" s="540"/>
      <c r="H122" s="678" t="s">
        <v>224</v>
      </c>
      <c r="I122" s="679"/>
      <c r="J122" s="576"/>
      <c r="K122" s="231">
        <v>0</v>
      </c>
      <c r="L122" s="56" t="s">
        <v>197</v>
      </c>
    </row>
    <row r="123" spans="1:16" ht="17" thickBot="1" x14ac:dyDescent="0.25">
      <c r="A123" s="419"/>
      <c r="B123" s="588"/>
      <c r="C123" s="589"/>
      <c r="D123" s="589"/>
      <c r="E123" s="590"/>
      <c r="F123" s="541"/>
      <c r="G123" s="615"/>
      <c r="H123" s="676" t="s">
        <v>222</v>
      </c>
      <c r="I123" s="677"/>
      <c r="J123" s="591"/>
      <c r="K123" s="230">
        <v>4</v>
      </c>
      <c r="L123" s="57" t="s">
        <v>199</v>
      </c>
      <c r="N123" s="58"/>
      <c r="O123" s="58"/>
      <c r="P123" s="58"/>
    </row>
    <row r="124" spans="1:16" ht="17" customHeight="1" thickBot="1" x14ac:dyDescent="0.25">
      <c r="A124" s="417">
        <v>24</v>
      </c>
      <c r="B124" s="661" t="s">
        <v>416</v>
      </c>
      <c r="C124" s="326"/>
      <c r="D124" s="326"/>
      <c r="E124" s="662"/>
      <c r="F124" s="537">
        <f>SUM(K124:K128)</f>
        <v>-1</v>
      </c>
      <c r="G124" s="614"/>
      <c r="H124" s="654" t="s">
        <v>359</v>
      </c>
      <c r="I124" s="655"/>
      <c r="J124" s="690"/>
      <c r="K124" s="54">
        <v>-4</v>
      </c>
      <c r="L124" s="55" t="s">
        <v>167</v>
      </c>
    </row>
    <row r="125" spans="1:16" ht="17" customHeight="1" thickBot="1" x14ac:dyDescent="0.25">
      <c r="A125" s="418"/>
      <c r="B125" s="663"/>
      <c r="C125" s="329"/>
      <c r="D125" s="329"/>
      <c r="E125" s="330"/>
      <c r="F125" s="539"/>
      <c r="G125" s="540"/>
      <c r="H125" s="656" t="s">
        <v>235</v>
      </c>
      <c r="I125" s="657"/>
      <c r="J125" s="691"/>
      <c r="K125" s="54">
        <v>-4</v>
      </c>
      <c r="L125" s="56" t="s">
        <v>193</v>
      </c>
    </row>
    <row r="126" spans="1:16" ht="17" customHeight="1" thickBot="1" x14ac:dyDescent="0.25">
      <c r="A126" s="418"/>
      <c r="B126" s="642"/>
      <c r="C126" s="643"/>
      <c r="D126" s="643"/>
      <c r="E126" s="644"/>
      <c r="F126" s="539"/>
      <c r="G126" s="540"/>
      <c r="H126" s="656" t="s">
        <v>421</v>
      </c>
      <c r="I126" s="657"/>
      <c r="J126" s="691"/>
      <c r="K126" s="54">
        <v>-3</v>
      </c>
      <c r="L126" s="56" t="s">
        <v>195</v>
      </c>
    </row>
    <row r="127" spans="1:16" ht="17" thickBot="1" x14ac:dyDescent="0.25">
      <c r="A127" s="418"/>
      <c r="B127" s="351" t="s">
        <v>243</v>
      </c>
      <c r="C127" s="352"/>
      <c r="D127" s="352"/>
      <c r="E127" s="353"/>
      <c r="F127" s="539"/>
      <c r="G127" s="540"/>
      <c r="H127" s="656" t="s">
        <v>408</v>
      </c>
      <c r="I127" s="657"/>
      <c r="J127" s="691"/>
      <c r="K127" s="54">
        <v>6</v>
      </c>
      <c r="L127" s="56" t="s">
        <v>197</v>
      </c>
    </row>
    <row r="128" spans="1:16" ht="17" thickBot="1" x14ac:dyDescent="0.25">
      <c r="A128" s="419"/>
      <c r="B128" s="354"/>
      <c r="C128" s="355"/>
      <c r="D128" s="355"/>
      <c r="E128" s="356"/>
      <c r="F128" s="541"/>
      <c r="G128" s="615"/>
      <c r="H128" s="658" t="s">
        <v>222</v>
      </c>
      <c r="I128" s="659"/>
      <c r="J128" s="692"/>
      <c r="K128" s="54">
        <v>4</v>
      </c>
      <c r="L128" s="57" t="s">
        <v>199</v>
      </c>
      <c r="N128" s="58"/>
      <c r="O128" s="58"/>
      <c r="P128" s="58"/>
    </row>
    <row r="129" spans="1:16" ht="17" customHeight="1" thickBot="1" x14ac:dyDescent="0.25">
      <c r="A129" s="417">
        <v>25</v>
      </c>
      <c r="B129" s="661" t="s">
        <v>371</v>
      </c>
      <c r="C129" s="326"/>
      <c r="D129" s="326"/>
      <c r="E129" s="662"/>
      <c r="F129" s="537">
        <f>SUM(K129:K133)</f>
        <v>0</v>
      </c>
      <c r="G129" s="614"/>
      <c r="H129" s="654" t="s">
        <v>228</v>
      </c>
      <c r="I129" s="655"/>
      <c r="J129" s="666"/>
      <c r="K129" s="231">
        <v>-2</v>
      </c>
      <c r="L129" s="55" t="s">
        <v>167</v>
      </c>
    </row>
    <row r="130" spans="1:16" ht="17" customHeight="1" thickBot="1" x14ac:dyDescent="0.25">
      <c r="A130" s="418"/>
      <c r="B130" s="663"/>
      <c r="C130" s="329"/>
      <c r="D130" s="329"/>
      <c r="E130" s="330"/>
      <c r="F130" s="539"/>
      <c r="G130" s="540"/>
      <c r="H130" s="656" t="s">
        <v>235</v>
      </c>
      <c r="I130" s="657"/>
      <c r="J130" s="668"/>
      <c r="K130" s="231">
        <v>-4</v>
      </c>
      <c r="L130" s="56" t="s">
        <v>193</v>
      </c>
    </row>
    <row r="131" spans="1:16" ht="17" customHeight="1" thickBot="1" x14ac:dyDescent="0.25">
      <c r="A131" s="418"/>
      <c r="B131" s="642"/>
      <c r="C131" s="643"/>
      <c r="D131" s="643"/>
      <c r="E131" s="644"/>
      <c r="F131" s="539"/>
      <c r="G131" s="540"/>
      <c r="H131" s="656" t="s">
        <v>240</v>
      </c>
      <c r="I131" s="657"/>
      <c r="J131" s="668"/>
      <c r="K131" s="231">
        <v>-1</v>
      </c>
      <c r="L131" s="56" t="s">
        <v>195</v>
      </c>
    </row>
    <row r="132" spans="1:16" ht="17" thickBot="1" x14ac:dyDescent="0.25">
      <c r="A132" s="418"/>
      <c r="B132" s="351" t="s">
        <v>244</v>
      </c>
      <c r="C132" s="352"/>
      <c r="D132" s="352"/>
      <c r="E132" s="353"/>
      <c r="F132" s="539"/>
      <c r="G132" s="540"/>
      <c r="H132" s="656" t="s">
        <v>536</v>
      </c>
      <c r="I132" s="657"/>
      <c r="J132" s="668"/>
      <c r="K132" s="231">
        <v>3</v>
      </c>
      <c r="L132" s="56" t="s">
        <v>197</v>
      </c>
    </row>
    <row r="133" spans="1:16" ht="17" thickBot="1" x14ac:dyDescent="0.25">
      <c r="A133" s="419"/>
      <c r="B133" s="354"/>
      <c r="C133" s="355"/>
      <c r="D133" s="355"/>
      <c r="E133" s="356"/>
      <c r="F133" s="541"/>
      <c r="G133" s="615"/>
      <c r="H133" s="658" t="s">
        <v>216</v>
      </c>
      <c r="I133" s="659"/>
      <c r="J133" s="670"/>
      <c r="K133" s="230">
        <v>4</v>
      </c>
      <c r="L133" s="57" t="s">
        <v>199</v>
      </c>
      <c r="N133" s="58"/>
      <c r="O133" s="58"/>
      <c r="P133" s="58"/>
    </row>
    <row r="134" spans="1:16" ht="17" customHeight="1" thickBot="1" x14ac:dyDescent="0.25">
      <c r="A134" s="417">
        <v>26</v>
      </c>
      <c r="B134" s="661" t="s">
        <v>383</v>
      </c>
      <c r="C134" s="326"/>
      <c r="D134" s="326"/>
      <c r="E134" s="662"/>
      <c r="F134" s="537">
        <f>SUM(K134:K138)</f>
        <v>0</v>
      </c>
      <c r="G134" s="614"/>
      <c r="H134" s="654" t="s">
        <v>231</v>
      </c>
      <c r="I134" s="655"/>
      <c r="J134" s="666"/>
      <c r="K134" s="231">
        <v>-4</v>
      </c>
      <c r="L134" s="55" t="s">
        <v>167</v>
      </c>
      <c r="N134" s="58"/>
      <c r="O134" s="59"/>
      <c r="P134" s="59"/>
    </row>
    <row r="135" spans="1:16" ht="17" customHeight="1" thickBot="1" x14ac:dyDescent="0.25">
      <c r="A135" s="418"/>
      <c r="B135" s="663"/>
      <c r="C135" s="329"/>
      <c r="D135" s="329"/>
      <c r="E135" s="330"/>
      <c r="F135" s="539"/>
      <c r="G135" s="540"/>
      <c r="H135" s="656" t="s">
        <v>232</v>
      </c>
      <c r="I135" s="657"/>
      <c r="J135" s="668"/>
      <c r="K135" s="231">
        <v>0</v>
      </c>
      <c r="L135" s="56" t="s">
        <v>193</v>
      </c>
      <c r="N135" s="58"/>
      <c r="O135" s="59"/>
      <c r="P135" s="58"/>
    </row>
    <row r="136" spans="1:16" ht="17" customHeight="1" thickBot="1" x14ac:dyDescent="0.25">
      <c r="A136" s="418"/>
      <c r="B136" s="642"/>
      <c r="C136" s="643"/>
      <c r="D136" s="643"/>
      <c r="E136" s="644"/>
      <c r="F136" s="539"/>
      <c r="G136" s="540"/>
      <c r="H136" s="656" t="s">
        <v>240</v>
      </c>
      <c r="I136" s="657"/>
      <c r="J136" s="668"/>
      <c r="K136" s="231">
        <v>-1</v>
      </c>
      <c r="L136" s="56" t="s">
        <v>195</v>
      </c>
      <c r="N136" s="58"/>
      <c r="O136" s="59"/>
      <c r="P136" s="58"/>
    </row>
    <row r="137" spans="1:16" ht="17" thickBot="1" x14ac:dyDescent="0.25">
      <c r="A137" s="418"/>
      <c r="B137" s="351" t="s">
        <v>232</v>
      </c>
      <c r="C137" s="352"/>
      <c r="D137" s="352"/>
      <c r="E137" s="353"/>
      <c r="F137" s="539"/>
      <c r="G137" s="540"/>
      <c r="H137" s="656" t="s">
        <v>436</v>
      </c>
      <c r="I137" s="657"/>
      <c r="J137" s="668"/>
      <c r="K137" s="231">
        <v>1</v>
      </c>
      <c r="L137" s="56" t="s">
        <v>197</v>
      </c>
      <c r="N137" s="58"/>
      <c r="O137" s="59"/>
      <c r="P137" s="58"/>
    </row>
    <row r="138" spans="1:16" ht="17" thickBot="1" x14ac:dyDescent="0.25">
      <c r="A138" s="419"/>
      <c r="B138" s="354"/>
      <c r="C138" s="355"/>
      <c r="D138" s="355"/>
      <c r="E138" s="356"/>
      <c r="F138" s="541"/>
      <c r="G138" s="615"/>
      <c r="H138" s="658" t="s">
        <v>222</v>
      </c>
      <c r="I138" s="659"/>
      <c r="J138" s="670"/>
      <c r="K138" s="230">
        <v>4</v>
      </c>
      <c r="L138" s="57" t="s">
        <v>199</v>
      </c>
      <c r="N138" s="58"/>
      <c r="O138" s="59"/>
      <c r="P138" s="58"/>
    </row>
    <row r="139" spans="1:16" ht="17" customHeight="1" thickBot="1" x14ac:dyDescent="0.25">
      <c r="A139" s="417">
        <v>27</v>
      </c>
      <c r="B139" s="680" t="s">
        <v>364</v>
      </c>
      <c r="C139" s="547"/>
      <c r="D139" s="547"/>
      <c r="E139" s="681"/>
      <c r="F139" s="537">
        <f>SUM(K139:K143)</f>
        <v>5</v>
      </c>
      <c r="G139" s="614"/>
      <c r="H139" s="686" t="s">
        <v>227</v>
      </c>
      <c r="I139" s="687"/>
      <c r="J139" s="453"/>
      <c r="K139" s="54">
        <v>-5</v>
      </c>
      <c r="L139" s="55" t="s">
        <v>167</v>
      </c>
      <c r="N139" s="58"/>
      <c r="O139" s="58"/>
      <c r="P139" s="58"/>
    </row>
    <row r="140" spans="1:16" ht="17" customHeight="1" thickBot="1" x14ac:dyDescent="0.25">
      <c r="A140" s="418"/>
      <c r="B140" s="682"/>
      <c r="C140" s="424"/>
      <c r="D140" s="424"/>
      <c r="E140" s="425"/>
      <c r="F140" s="539"/>
      <c r="G140" s="540"/>
      <c r="H140" s="688" t="s">
        <v>235</v>
      </c>
      <c r="I140" s="689"/>
      <c r="J140" s="498"/>
      <c r="K140" s="54">
        <v>-4</v>
      </c>
      <c r="L140" s="56" t="s">
        <v>193</v>
      </c>
      <c r="N140" s="58"/>
      <c r="O140" s="58"/>
      <c r="P140" s="58"/>
    </row>
    <row r="141" spans="1:16" ht="17" customHeight="1" thickBot="1" x14ac:dyDescent="0.25">
      <c r="A141" s="418"/>
      <c r="B141" s="683"/>
      <c r="C141" s="684"/>
      <c r="D141" s="684"/>
      <c r="E141" s="685"/>
      <c r="F141" s="539"/>
      <c r="G141" s="540"/>
      <c r="H141" s="688" t="s">
        <v>240</v>
      </c>
      <c r="I141" s="689"/>
      <c r="J141" s="498"/>
      <c r="K141" s="54">
        <v>-1</v>
      </c>
      <c r="L141" s="56" t="s">
        <v>195</v>
      </c>
      <c r="N141" s="58"/>
      <c r="O141" s="59"/>
      <c r="P141" s="59"/>
    </row>
    <row r="142" spans="1:16" ht="17" thickBot="1" x14ac:dyDescent="0.25">
      <c r="A142" s="418"/>
      <c r="B142" s="557" t="s">
        <v>653</v>
      </c>
      <c r="C142" s="558"/>
      <c r="D142" s="558"/>
      <c r="E142" s="559"/>
      <c r="F142" s="539"/>
      <c r="G142" s="540"/>
      <c r="H142" s="688" t="s">
        <v>654</v>
      </c>
      <c r="I142" s="689"/>
      <c r="J142" s="498"/>
      <c r="K142" s="54">
        <v>11</v>
      </c>
      <c r="L142" s="56" t="s">
        <v>197</v>
      </c>
      <c r="N142" s="58"/>
      <c r="O142" s="59"/>
      <c r="P142" s="59"/>
    </row>
    <row r="143" spans="1:16" ht="17" thickBot="1" x14ac:dyDescent="0.25">
      <c r="A143" s="419"/>
      <c r="B143" s="560"/>
      <c r="C143" s="561"/>
      <c r="D143" s="561"/>
      <c r="E143" s="562"/>
      <c r="F143" s="541"/>
      <c r="G143" s="615"/>
      <c r="H143" s="712" t="s">
        <v>216</v>
      </c>
      <c r="I143" s="713"/>
      <c r="J143" s="504"/>
      <c r="K143" s="54">
        <v>4</v>
      </c>
      <c r="L143" s="57" t="s">
        <v>199</v>
      </c>
      <c r="N143" s="58"/>
      <c r="O143" s="59"/>
      <c r="P143" s="59"/>
    </row>
    <row r="144" spans="1:16" ht="17" customHeight="1" thickBot="1" x14ac:dyDescent="0.25">
      <c r="A144" s="417">
        <v>28</v>
      </c>
      <c r="B144" s="704" t="s">
        <v>407</v>
      </c>
      <c r="C144" s="570"/>
      <c r="D144" s="570"/>
      <c r="E144" s="705"/>
      <c r="F144" s="537">
        <f>SUM(K144:K148)</f>
        <v>8</v>
      </c>
      <c r="G144" s="614"/>
      <c r="H144" s="710" t="s">
        <v>194</v>
      </c>
      <c r="I144" s="711"/>
      <c r="J144" s="584"/>
      <c r="K144" s="231">
        <v>-10</v>
      </c>
      <c r="L144" s="55" t="s">
        <v>167</v>
      </c>
    </row>
    <row r="145" spans="1:16" ht="17" customHeight="1" thickBot="1" x14ac:dyDescent="0.25">
      <c r="A145" s="418"/>
      <c r="B145" s="706"/>
      <c r="C145" s="476"/>
      <c r="D145" s="476"/>
      <c r="E145" s="477"/>
      <c r="F145" s="539"/>
      <c r="G145" s="540"/>
      <c r="H145" s="678" t="s">
        <v>235</v>
      </c>
      <c r="I145" s="679"/>
      <c r="J145" s="576"/>
      <c r="K145" s="231">
        <v>-4</v>
      </c>
      <c r="L145" s="56" t="s">
        <v>193</v>
      </c>
    </row>
    <row r="146" spans="1:16" ht="17" customHeight="1" thickBot="1" x14ac:dyDescent="0.25">
      <c r="A146" s="418"/>
      <c r="B146" s="707"/>
      <c r="C146" s="708"/>
      <c r="D146" s="708"/>
      <c r="E146" s="709"/>
      <c r="F146" s="539"/>
      <c r="G146" s="540"/>
      <c r="H146" s="678" t="s">
        <v>361</v>
      </c>
      <c r="I146" s="679"/>
      <c r="J146" s="576"/>
      <c r="K146" s="231">
        <v>-5</v>
      </c>
      <c r="L146" s="56" t="s">
        <v>195</v>
      </c>
    </row>
    <row r="147" spans="1:16" ht="17" thickBot="1" x14ac:dyDescent="0.25">
      <c r="A147" s="418"/>
      <c r="B147" s="585" t="s">
        <v>408</v>
      </c>
      <c r="C147" s="586"/>
      <c r="D147" s="586"/>
      <c r="E147" s="587"/>
      <c r="F147" s="539"/>
      <c r="G147" s="540"/>
      <c r="H147" s="678" t="s">
        <v>408</v>
      </c>
      <c r="I147" s="679"/>
      <c r="J147" s="576"/>
      <c r="K147" s="231">
        <v>6</v>
      </c>
      <c r="L147" s="56" t="s">
        <v>197</v>
      </c>
    </row>
    <row r="148" spans="1:16" ht="17" thickBot="1" x14ac:dyDescent="0.25">
      <c r="A148" s="419"/>
      <c r="B148" s="588"/>
      <c r="C148" s="589"/>
      <c r="D148" s="589"/>
      <c r="E148" s="590"/>
      <c r="F148" s="541"/>
      <c r="G148" s="615"/>
      <c r="H148" s="676" t="s">
        <v>646</v>
      </c>
      <c r="I148" s="677"/>
      <c r="J148" s="591"/>
      <c r="K148" s="275">
        <v>21</v>
      </c>
      <c r="L148" s="57" t="s">
        <v>199</v>
      </c>
      <c r="N148" s="58"/>
      <c r="O148" s="58"/>
      <c r="P148" s="58"/>
    </row>
    <row r="149" spans="1:16" ht="17" customHeight="1" thickBot="1" x14ac:dyDescent="0.25">
      <c r="A149" s="417">
        <v>29</v>
      </c>
      <c r="B149" s="661" t="s">
        <v>651</v>
      </c>
      <c r="C149" s="326"/>
      <c r="D149" s="326"/>
      <c r="E149" s="662"/>
      <c r="F149" s="537">
        <f>SUM(K149:K153)</f>
        <v>9</v>
      </c>
      <c r="G149" s="614"/>
      <c r="H149" s="654" t="s">
        <v>196</v>
      </c>
      <c r="I149" s="655"/>
      <c r="J149" s="666"/>
      <c r="K149" s="231">
        <v>-10</v>
      </c>
      <c r="L149" s="55" t="s">
        <v>167</v>
      </c>
      <c r="N149" s="58"/>
      <c r="O149" s="59"/>
      <c r="P149" s="59"/>
    </row>
    <row r="150" spans="1:16" ht="17" customHeight="1" thickBot="1" x14ac:dyDescent="0.25">
      <c r="A150" s="418"/>
      <c r="B150" s="663"/>
      <c r="C150" s="329"/>
      <c r="D150" s="329"/>
      <c r="E150" s="330"/>
      <c r="F150" s="539"/>
      <c r="G150" s="540"/>
      <c r="H150" s="656" t="s">
        <v>360</v>
      </c>
      <c r="I150" s="657"/>
      <c r="J150" s="668"/>
      <c r="K150" s="231">
        <v>-3</v>
      </c>
      <c r="L150" s="56" t="s">
        <v>193</v>
      </c>
      <c r="N150" s="58"/>
      <c r="O150" s="59"/>
      <c r="P150" s="58"/>
    </row>
    <row r="151" spans="1:16" ht="17" customHeight="1" thickBot="1" x14ac:dyDescent="0.25">
      <c r="A151" s="418"/>
      <c r="B151" s="642"/>
      <c r="C151" s="643"/>
      <c r="D151" s="643"/>
      <c r="E151" s="644"/>
      <c r="F151" s="539"/>
      <c r="G151" s="540"/>
      <c r="H151" s="656" t="s">
        <v>240</v>
      </c>
      <c r="I151" s="657"/>
      <c r="J151" s="668"/>
      <c r="K151" s="231">
        <v>-1</v>
      </c>
      <c r="L151" s="56" t="s">
        <v>195</v>
      </c>
      <c r="N151" s="58"/>
      <c r="O151" s="59"/>
      <c r="P151" s="58"/>
    </row>
    <row r="152" spans="1:16" ht="17" thickBot="1" x14ac:dyDescent="0.25">
      <c r="A152" s="418"/>
      <c r="B152" s="351" t="s">
        <v>240</v>
      </c>
      <c r="C152" s="352"/>
      <c r="D152" s="352"/>
      <c r="E152" s="353"/>
      <c r="F152" s="539"/>
      <c r="G152" s="540"/>
      <c r="H152" s="656" t="s">
        <v>583</v>
      </c>
      <c r="I152" s="657"/>
      <c r="J152" s="668"/>
      <c r="K152" s="275">
        <v>19</v>
      </c>
      <c r="L152" s="56" t="s">
        <v>197</v>
      </c>
      <c r="N152" s="58"/>
      <c r="O152" s="59"/>
      <c r="P152" s="58"/>
    </row>
    <row r="153" spans="1:16" ht="17" thickBot="1" x14ac:dyDescent="0.25">
      <c r="A153" s="419"/>
      <c r="B153" s="354"/>
      <c r="C153" s="355"/>
      <c r="D153" s="355"/>
      <c r="E153" s="356"/>
      <c r="F153" s="541"/>
      <c r="G153" s="615"/>
      <c r="H153" s="658" t="s">
        <v>216</v>
      </c>
      <c r="I153" s="659"/>
      <c r="J153" s="670"/>
      <c r="K153" s="230">
        <v>4</v>
      </c>
      <c r="L153" s="57" t="s">
        <v>199</v>
      </c>
      <c r="N153" s="58"/>
      <c r="O153" s="59"/>
      <c r="P153" s="58"/>
    </row>
    <row r="154" spans="1:16" ht="17" customHeight="1" thickBot="1" x14ac:dyDescent="0.25">
      <c r="A154" s="417">
        <v>30</v>
      </c>
      <c r="B154" s="661" t="s">
        <v>400</v>
      </c>
      <c r="C154" s="326"/>
      <c r="D154" s="326"/>
      <c r="E154" s="662"/>
      <c r="F154" s="537">
        <f>SUM(K154:K158)</f>
        <v>21</v>
      </c>
      <c r="G154" s="614"/>
      <c r="H154" s="654" t="s">
        <v>217</v>
      </c>
      <c r="I154" s="655"/>
      <c r="J154" s="666"/>
      <c r="K154" s="231">
        <v>-6</v>
      </c>
      <c r="L154" s="55" t="s">
        <v>167</v>
      </c>
    </row>
    <row r="155" spans="1:16" ht="17" customHeight="1" thickBot="1" x14ac:dyDescent="0.25">
      <c r="A155" s="418"/>
      <c r="B155" s="663"/>
      <c r="C155" s="329"/>
      <c r="D155" s="329"/>
      <c r="E155" s="330"/>
      <c r="F155" s="539"/>
      <c r="G155" s="540"/>
      <c r="H155" s="656" t="s">
        <v>235</v>
      </c>
      <c r="I155" s="657"/>
      <c r="J155" s="668"/>
      <c r="K155" s="231">
        <v>-4</v>
      </c>
      <c r="L155" s="56" t="s">
        <v>193</v>
      </c>
    </row>
    <row r="156" spans="1:16" ht="17" customHeight="1" thickBot="1" x14ac:dyDescent="0.25">
      <c r="A156" s="418"/>
      <c r="B156" s="642"/>
      <c r="C156" s="643"/>
      <c r="D156" s="643"/>
      <c r="E156" s="644"/>
      <c r="F156" s="539"/>
      <c r="G156" s="540"/>
      <c r="H156" s="656" t="s">
        <v>241</v>
      </c>
      <c r="I156" s="657"/>
      <c r="J156" s="668"/>
      <c r="K156" s="275">
        <v>21</v>
      </c>
      <c r="L156" s="56" t="s">
        <v>195</v>
      </c>
    </row>
    <row r="157" spans="1:16" ht="17" thickBot="1" x14ac:dyDescent="0.25">
      <c r="A157" s="418"/>
      <c r="B157" s="351" t="s">
        <v>192</v>
      </c>
      <c r="C157" s="352"/>
      <c r="D157" s="352"/>
      <c r="E157" s="353"/>
      <c r="F157" s="539"/>
      <c r="G157" s="540"/>
      <c r="H157" s="656" t="s">
        <v>408</v>
      </c>
      <c r="I157" s="657"/>
      <c r="J157" s="668"/>
      <c r="K157" s="231">
        <v>6</v>
      </c>
      <c r="L157" s="56" t="s">
        <v>197</v>
      </c>
    </row>
    <row r="158" spans="1:16" ht="17" thickBot="1" x14ac:dyDescent="0.25">
      <c r="A158" s="419"/>
      <c r="B158" s="354"/>
      <c r="C158" s="355"/>
      <c r="D158" s="355"/>
      <c r="E158" s="356"/>
      <c r="F158" s="541"/>
      <c r="G158" s="615"/>
      <c r="H158" s="658" t="s">
        <v>222</v>
      </c>
      <c r="I158" s="659"/>
      <c r="J158" s="670"/>
      <c r="K158" s="230">
        <v>4</v>
      </c>
      <c r="L158" s="57" t="s">
        <v>199</v>
      </c>
      <c r="N158" s="58"/>
      <c r="O158" s="58"/>
      <c r="P158" s="58"/>
    </row>
    <row r="159" spans="1:16" ht="17" customHeight="1" thickBot="1" x14ac:dyDescent="0.25">
      <c r="A159" s="417">
        <v>31</v>
      </c>
      <c r="B159" s="704" t="s">
        <v>649</v>
      </c>
      <c r="C159" s="570"/>
      <c r="D159" s="570"/>
      <c r="E159" s="705"/>
      <c r="F159" s="537">
        <f>SUM(K159:K163)</f>
        <v>27</v>
      </c>
      <c r="G159" s="614"/>
      <c r="H159" s="710" t="s">
        <v>228</v>
      </c>
      <c r="I159" s="711"/>
      <c r="J159" s="584"/>
      <c r="K159" s="231">
        <v>-2</v>
      </c>
      <c r="L159" s="55" t="s">
        <v>167</v>
      </c>
    </row>
    <row r="160" spans="1:16" ht="17" customHeight="1" thickBot="1" x14ac:dyDescent="0.25">
      <c r="A160" s="418"/>
      <c r="B160" s="706"/>
      <c r="C160" s="476"/>
      <c r="D160" s="476"/>
      <c r="E160" s="477"/>
      <c r="F160" s="539"/>
      <c r="G160" s="540"/>
      <c r="H160" s="678" t="s">
        <v>232</v>
      </c>
      <c r="I160" s="679"/>
      <c r="J160" s="576"/>
      <c r="K160" s="231">
        <v>0</v>
      </c>
      <c r="L160" s="56" t="s">
        <v>193</v>
      </c>
    </row>
    <row r="161" spans="1:18" ht="17" customHeight="1" thickBot="1" x14ac:dyDescent="0.25">
      <c r="A161" s="418"/>
      <c r="B161" s="707"/>
      <c r="C161" s="708"/>
      <c r="D161" s="708"/>
      <c r="E161" s="709"/>
      <c r="F161" s="539"/>
      <c r="G161" s="540"/>
      <c r="H161" s="678" t="s">
        <v>225</v>
      </c>
      <c r="I161" s="679"/>
      <c r="J161" s="576"/>
      <c r="K161" s="275">
        <v>20</v>
      </c>
      <c r="L161" s="56" t="s">
        <v>195</v>
      </c>
    </row>
    <row r="162" spans="1:18" ht="17" thickBot="1" x14ac:dyDescent="0.25">
      <c r="A162" s="418"/>
      <c r="B162" s="585" t="s">
        <v>247</v>
      </c>
      <c r="C162" s="586"/>
      <c r="D162" s="586"/>
      <c r="E162" s="587"/>
      <c r="F162" s="539"/>
      <c r="G162" s="540"/>
      <c r="H162" s="678" t="s">
        <v>230</v>
      </c>
      <c r="I162" s="679"/>
      <c r="J162" s="576"/>
      <c r="K162" s="231">
        <v>5</v>
      </c>
      <c r="L162" s="56" t="s">
        <v>197</v>
      </c>
    </row>
    <row r="163" spans="1:18" ht="17" thickBot="1" x14ac:dyDescent="0.25">
      <c r="A163" s="419"/>
      <c r="B163" s="588"/>
      <c r="C163" s="589"/>
      <c r="D163" s="589"/>
      <c r="E163" s="590"/>
      <c r="F163" s="541"/>
      <c r="G163" s="615"/>
      <c r="H163" s="676" t="s">
        <v>222</v>
      </c>
      <c r="I163" s="677"/>
      <c r="J163" s="591"/>
      <c r="K163" s="230">
        <v>4</v>
      </c>
      <c r="L163" s="57" t="s">
        <v>199</v>
      </c>
      <c r="N163" s="58"/>
      <c r="O163" s="58"/>
      <c r="P163" s="58"/>
    </row>
    <row r="164" spans="1:18" ht="17" hidden="1" customHeight="1" thickBot="1" x14ac:dyDescent="0.25">
      <c r="A164" s="417">
        <v>45</v>
      </c>
      <c r="B164" s="420"/>
      <c r="C164" s="421"/>
      <c r="D164" s="421"/>
      <c r="E164" s="422"/>
      <c r="F164" s="429"/>
      <c r="G164" s="430"/>
      <c r="H164" s="435"/>
      <c r="I164" s="436"/>
      <c r="J164" s="437"/>
      <c r="K164" s="54"/>
      <c r="L164" s="55"/>
      <c r="N164" s="58"/>
      <c r="O164" s="59"/>
      <c r="P164" s="59"/>
      <c r="R164" s="53" t="s">
        <v>192</v>
      </c>
    </row>
    <row r="165" spans="1:18" hidden="1" x14ac:dyDescent="0.2">
      <c r="A165" s="418"/>
      <c r="B165" s="470"/>
      <c r="C165" s="440"/>
      <c r="D165" s="440"/>
      <c r="E165" s="441"/>
      <c r="F165" s="431"/>
      <c r="G165" s="432"/>
      <c r="H165" s="448"/>
      <c r="I165" s="449"/>
      <c r="J165" s="450"/>
      <c r="K165" s="54"/>
      <c r="L165" s="56"/>
      <c r="N165" s="58"/>
      <c r="O165" s="59"/>
      <c r="P165" s="58"/>
      <c r="R165" s="53" t="s">
        <v>228</v>
      </c>
    </row>
    <row r="166" spans="1:18" ht="17" hidden="1" thickBot="1" x14ac:dyDescent="0.25">
      <c r="A166" s="419"/>
      <c r="B166" s="442"/>
      <c r="C166" s="443"/>
      <c r="D166" s="443"/>
      <c r="E166" s="444"/>
      <c r="F166" s="433"/>
      <c r="G166" s="434"/>
      <c r="H166" s="445"/>
      <c r="I166" s="446"/>
      <c r="J166" s="447"/>
      <c r="K166" s="54"/>
      <c r="L166" s="57"/>
      <c r="N166" s="58"/>
      <c r="O166" s="59"/>
      <c r="P166" s="58"/>
      <c r="R166" s="53" t="s">
        <v>217</v>
      </c>
    </row>
    <row r="167" spans="1:18" ht="17" hidden="1" customHeight="1" thickBot="1" x14ac:dyDescent="0.25">
      <c r="A167" s="418"/>
      <c r="B167" s="423"/>
      <c r="C167" s="424"/>
      <c r="D167" s="424"/>
      <c r="E167" s="425"/>
      <c r="F167" s="431"/>
      <c r="G167" s="432"/>
      <c r="H167" s="448"/>
      <c r="I167" s="449"/>
      <c r="J167" s="450"/>
      <c r="K167" s="54"/>
      <c r="L167" s="56"/>
      <c r="N167" s="58"/>
      <c r="O167" s="59"/>
      <c r="P167" s="58"/>
      <c r="R167" s="53" t="s">
        <v>230</v>
      </c>
    </row>
    <row r="168" spans="1:18" ht="17" hidden="1" customHeight="1" thickBot="1" x14ac:dyDescent="0.25">
      <c r="A168" s="418"/>
      <c r="B168" s="426"/>
      <c r="C168" s="427"/>
      <c r="D168" s="427"/>
      <c r="E168" s="428"/>
      <c r="F168" s="431"/>
      <c r="G168" s="432"/>
      <c r="H168" s="448"/>
      <c r="I168" s="449"/>
      <c r="J168" s="450"/>
      <c r="K168" s="54"/>
      <c r="L168" s="56"/>
      <c r="N168" s="58"/>
      <c r="O168" s="59"/>
      <c r="P168" s="58"/>
      <c r="R168" s="53" t="s">
        <v>222</v>
      </c>
    </row>
    <row r="169" spans="1:18" hidden="1" x14ac:dyDescent="0.2">
      <c r="A169" s="418"/>
      <c r="B169" s="470"/>
      <c r="C169" s="440"/>
      <c r="D169" s="440"/>
      <c r="E169" s="441"/>
      <c r="F169" s="431"/>
      <c r="G169" s="432"/>
      <c r="H169" s="448"/>
      <c r="I169" s="449"/>
      <c r="J169" s="450"/>
      <c r="K169" s="54"/>
      <c r="L169" s="56"/>
      <c r="N169" s="58"/>
      <c r="O169" s="59"/>
      <c r="P169" s="58"/>
      <c r="R169" s="53" t="s">
        <v>228</v>
      </c>
    </row>
    <row r="170" spans="1:18" ht="17" hidden="1" thickBot="1" x14ac:dyDescent="0.25">
      <c r="A170" s="419"/>
      <c r="B170" s="442"/>
      <c r="C170" s="443"/>
      <c r="D170" s="443"/>
      <c r="E170" s="444"/>
      <c r="F170" s="433"/>
      <c r="G170" s="434"/>
      <c r="H170" s="445"/>
      <c r="I170" s="446"/>
      <c r="J170" s="447"/>
      <c r="K170" s="54"/>
      <c r="L170" s="57"/>
      <c r="N170" s="58"/>
      <c r="O170" s="59"/>
      <c r="P170" s="58"/>
      <c r="R170" s="53" t="s">
        <v>196</v>
      </c>
    </row>
    <row r="171" spans="1:18" ht="17" hidden="1" customHeight="1" thickBot="1" x14ac:dyDescent="0.25">
      <c r="A171" s="418"/>
      <c r="B171" s="423"/>
      <c r="C171" s="424"/>
      <c r="D171" s="424"/>
      <c r="E171" s="425"/>
      <c r="F171" s="431"/>
      <c r="G171" s="432"/>
      <c r="H171" s="448"/>
      <c r="I171" s="449"/>
      <c r="J171" s="450"/>
      <c r="K171" s="54"/>
      <c r="L171" s="56"/>
      <c r="R171" s="53" t="s">
        <v>355</v>
      </c>
    </row>
    <row r="172" spans="1:18" ht="17" hidden="1" customHeight="1" thickBot="1" x14ac:dyDescent="0.25">
      <c r="A172" s="418"/>
      <c r="B172" s="426"/>
      <c r="C172" s="427"/>
      <c r="D172" s="427"/>
      <c r="E172" s="428"/>
      <c r="F172" s="431"/>
      <c r="G172" s="432"/>
      <c r="H172" s="448"/>
      <c r="I172" s="449"/>
      <c r="J172" s="450"/>
      <c r="K172" s="54"/>
      <c r="L172" s="56"/>
      <c r="R172" s="53" t="s">
        <v>222</v>
      </c>
    </row>
    <row r="173" spans="1:18" ht="17" hidden="1" thickBot="1" x14ac:dyDescent="0.25">
      <c r="A173" s="419"/>
      <c r="B173" s="442"/>
      <c r="C173" s="443"/>
      <c r="D173" s="443"/>
      <c r="E173" s="444"/>
      <c r="F173" s="433"/>
      <c r="G173" s="434"/>
      <c r="H173" s="445"/>
      <c r="I173" s="446"/>
      <c r="J173" s="447"/>
      <c r="K173" s="54"/>
      <c r="L173" s="57"/>
      <c r="N173" s="58"/>
      <c r="O173" s="58"/>
      <c r="P173" s="58"/>
      <c r="R173" s="53" t="s">
        <v>217</v>
      </c>
    </row>
    <row r="174" spans="1:18" ht="17" hidden="1" customHeight="1" thickBot="1" x14ac:dyDescent="0.25">
      <c r="A174" s="418"/>
      <c r="B174" s="426"/>
      <c r="C174" s="427"/>
      <c r="D174" s="427"/>
      <c r="E174" s="428"/>
      <c r="F174" s="431"/>
      <c r="G174" s="432"/>
      <c r="H174" s="448"/>
      <c r="I174" s="449"/>
      <c r="J174" s="450"/>
      <c r="K174" s="54"/>
      <c r="L174" s="56"/>
      <c r="N174" s="58"/>
      <c r="O174" s="59"/>
      <c r="P174" s="58"/>
      <c r="R174" s="53" t="s">
        <v>222</v>
      </c>
    </row>
    <row r="175" spans="1:18" ht="17" hidden="1" thickBot="1" x14ac:dyDescent="0.25">
      <c r="A175" s="419"/>
      <c r="B175" s="442"/>
      <c r="C175" s="443"/>
      <c r="D175" s="443"/>
      <c r="E175" s="444"/>
      <c r="F175" s="433"/>
      <c r="G175" s="434"/>
      <c r="H175" s="445"/>
      <c r="I175" s="446"/>
      <c r="J175" s="447"/>
      <c r="K175" s="54"/>
      <c r="L175" s="57"/>
      <c r="N175" s="58"/>
      <c r="O175" s="59"/>
      <c r="P175" s="58"/>
      <c r="R175" s="53" t="s">
        <v>196</v>
      </c>
    </row>
    <row r="176" spans="1:18" hidden="1" x14ac:dyDescent="0.2">
      <c r="A176" s="417">
        <v>50</v>
      </c>
      <c r="B176" s="420"/>
      <c r="C176" s="421"/>
      <c r="D176" s="421"/>
      <c r="E176" s="422"/>
      <c r="F176" s="429"/>
      <c r="G176" s="430"/>
      <c r="H176" s="435"/>
      <c r="I176" s="436"/>
      <c r="J176" s="437"/>
      <c r="K176" s="54"/>
      <c r="L176" s="55"/>
      <c r="R176" s="53" t="s">
        <v>192</v>
      </c>
    </row>
    <row r="177" spans="1:18" hidden="1" x14ac:dyDescent="0.2">
      <c r="A177" s="418"/>
      <c r="B177" s="423"/>
      <c r="C177" s="424"/>
      <c r="D177" s="424"/>
      <c r="E177" s="425"/>
      <c r="F177" s="431"/>
      <c r="G177" s="432"/>
      <c r="H177" s="438"/>
      <c r="I177" s="438"/>
      <c r="J177" s="438"/>
      <c r="K177" s="54"/>
      <c r="L177" s="56"/>
      <c r="R177" s="53" t="s">
        <v>236</v>
      </c>
    </row>
    <row r="178" spans="1:18" hidden="1" x14ac:dyDescent="0.2">
      <c r="A178" s="418"/>
      <c r="B178" s="426"/>
      <c r="C178" s="427"/>
      <c r="D178" s="427"/>
      <c r="E178" s="428"/>
      <c r="F178" s="431"/>
      <c r="G178" s="432"/>
      <c r="H178" s="438"/>
      <c r="I178" s="438"/>
      <c r="J178" s="438"/>
      <c r="K178" s="54"/>
      <c r="L178" s="56"/>
      <c r="R178" s="53" t="s">
        <v>222</v>
      </c>
    </row>
    <row r="179" spans="1:18" hidden="1" x14ac:dyDescent="0.2">
      <c r="R179" s="53" t="s">
        <v>192</v>
      </c>
    </row>
    <row r="180" spans="1:18" hidden="1" x14ac:dyDescent="0.2">
      <c r="R180" s="53" t="s">
        <v>230</v>
      </c>
    </row>
    <row r="181" spans="1:18" hidden="1" x14ac:dyDescent="0.2">
      <c r="R181" s="53" t="s">
        <v>222</v>
      </c>
    </row>
    <row r="182" spans="1:18" hidden="1" x14ac:dyDescent="0.2">
      <c r="R182" s="53" t="s">
        <v>227</v>
      </c>
    </row>
    <row r="183" spans="1:18" hidden="1" x14ac:dyDescent="0.2">
      <c r="R183" s="53" t="s">
        <v>196</v>
      </c>
    </row>
    <row r="184" spans="1:18" hidden="1" x14ac:dyDescent="0.2">
      <c r="R184" s="53" t="s">
        <v>192</v>
      </c>
    </row>
    <row r="186" spans="1:18" ht="16" hidden="1" customHeight="1" x14ac:dyDescent="0.2">
      <c r="R186" s="53" t="s">
        <v>222</v>
      </c>
    </row>
    <row r="187" spans="1:18" ht="16" hidden="1" customHeight="1" x14ac:dyDescent="0.2">
      <c r="R187" s="53" t="s">
        <v>228</v>
      </c>
    </row>
    <row r="188" spans="1:18" ht="16" hidden="1" customHeight="1" x14ac:dyDescent="0.2">
      <c r="R188" s="53" t="s">
        <v>217</v>
      </c>
    </row>
    <row r="189" spans="1:18" ht="17" hidden="1" customHeight="1" thickBot="1" x14ac:dyDescent="0.25">
      <c r="R189" s="53" t="s">
        <v>219</v>
      </c>
    </row>
    <row r="190" spans="1:18" hidden="1" x14ac:dyDescent="0.2">
      <c r="R190" s="53" t="s">
        <v>245</v>
      </c>
    </row>
    <row r="191" spans="1:18" hidden="1" x14ac:dyDescent="0.2">
      <c r="R191" s="53" t="s">
        <v>222</v>
      </c>
    </row>
    <row r="192" spans="1:18" hidden="1" x14ac:dyDescent="0.2">
      <c r="R192" s="53" t="s">
        <v>228</v>
      </c>
    </row>
    <row r="193" spans="18:18" hidden="1" x14ac:dyDescent="0.2">
      <c r="R193" s="53" t="s">
        <v>243</v>
      </c>
    </row>
    <row r="194" spans="18:18" hidden="1" x14ac:dyDescent="0.2">
      <c r="R194" s="53" t="s">
        <v>192</v>
      </c>
    </row>
    <row r="195" spans="18:18" hidden="1" x14ac:dyDescent="0.2">
      <c r="R195" s="53" t="s">
        <v>236</v>
      </c>
    </row>
    <row r="196" spans="18:18" hidden="1" x14ac:dyDescent="0.2">
      <c r="R196" s="53" t="s">
        <v>222</v>
      </c>
    </row>
    <row r="197" spans="18:18" hidden="1" x14ac:dyDescent="0.2">
      <c r="R197" s="53" t="s">
        <v>228</v>
      </c>
    </row>
    <row r="199" spans="18:18" hidden="1" x14ac:dyDescent="0.2">
      <c r="R199" s="53" t="s">
        <v>192</v>
      </c>
    </row>
    <row r="200" spans="18:18" hidden="1" x14ac:dyDescent="0.2">
      <c r="R200" s="53" t="s">
        <v>230</v>
      </c>
    </row>
    <row r="201" spans="18:18" hidden="1" x14ac:dyDescent="0.2">
      <c r="R201" s="53" t="s">
        <v>222</v>
      </c>
    </row>
    <row r="202" spans="18:18" hidden="1" x14ac:dyDescent="0.2">
      <c r="R202" s="53" t="s">
        <v>228</v>
      </c>
    </row>
    <row r="203" spans="18:18" hidden="1" x14ac:dyDescent="0.2">
      <c r="R203" s="53" t="s">
        <v>196</v>
      </c>
    </row>
    <row r="204" spans="18:18" hidden="1" x14ac:dyDescent="0.2">
      <c r="R204" s="53" t="s">
        <v>192</v>
      </c>
    </row>
    <row r="205" spans="18:18" hidden="1" x14ac:dyDescent="0.2">
      <c r="R205" s="53" t="s">
        <v>224</v>
      </c>
    </row>
    <row r="206" spans="18:18" hidden="1" x14ac:dyDescent="0.2">
      <c r="R206" s="53" t="s">
        <v>222</v>
      </c>
    </row>
    <row r="207" spans="18:18" hidden="1" x14ac:dyDescent="0.2">
      <c r="R207" s="53" t="s">
        <v>228</v>
      </c>
    </row>
    <row r="208" spans="18:18" hidden="1" x14ac:dyDescent="0.2">
      <c r="R208" s="53" t="s">
        <v>217</v>
      </c>
    </row>
    <row r="209" spans="18:18" hidden="1" x14ac:dyDescent="0.2">
      <c r="R209" s="53" t="s">
        <v>192</v>
      </c>
    </row>
    <row r="210" spans="18:18" hidden="1" x14ac:dyDescent="0.2">
      <c r="R210" s="53" t="s">
        <v>355</v>
      </c>
    </row>
    <row r="211" spans="18:18" hidden="1" x14ac:dyDescent="0.2">
      <c r="R211" s="53" t="s">
        <v>222</v>
      </c>
    </row>
    <row r="213" spans="18:18" hidden="1" x14ac:dyDescent="0.2">
      <c r="R213" s="53" t="s">
        <v>196</v>
      </c>
    </row>
    <row r="214" spans="18:18" hidden="1" x14ac:dyDescent="0.2">
      <c r="R214" s="53" t="s">
        <v>237</v>
      </c>
    </row>
    <row r="215" spans="18:18" hidden="1" x14ac:dyDescent="0.2">
      <c r="R215" s="53" t="s">
        <v>236</v>
      </c>
    </row>
    <row r="216" spans="18:18" hidden="1" x14ac:dyDescent="0.2">
      <c r="R216" s="53" t="s">
        <v>214</v>
      </c>
    </row>
    <row r="217" spans="18:18" hidden="1" x14ac:dyDescent="0.2">
      <c r="R217" s="53" t="s">
        <v>227</v>
      </c>
    </row>
    <row r="218" spans="18:18" hidden="1" x14ac:dyDescent="0.2">
      <c r="R218" s="53" t="s">
        <v>243</v>
      </c>
    </row>
    <row r="219" spans="18:18" hidden="1" x14ac:dyDescent="0.2">
      <c r="R219" s="53" t="s">
        <v>219</v>
      </c>
    </row>
    <row r="220" spans="18:18" hidden="1" x14ac:dyDescent="0.2">
      <c r="R220" s="53" t="s">
        <v>224</v>
      </c>
    </row>
    <row r="221" spans="18:18" hidden="1" x14ac:dyDescent="0.2">
      <c r="R221" s="53" t="s">
        <v>222</v>
      </c>
    </row>
    <row r="222" spans="18:18" hidden="1" x14ac:dyDescent="0.2">
      <c r="R222" s="53" t="s">
        <v>227</v>
      </c>
    </row>
    <row r="223" spans="18:18" hidden="1" x14ac:dyDescent="0.2">
      <c r="R223" s="53" t="s">
        <v>196</v>
      </c>
    </row>
    <row r="224" spans="18:18" hidden="1" x14ac:dyDescent="0.2">
      <c r="R224" s="53" t="s">
        <v>223</v>
      </c>
    </row>
    <row r="225" spans="18:18" hidden="1" x14ac:dyDescent="0.2">
      <c r="R225" s="53" t="s">
        <v>230</v>
      </c>
    </row>
    <row r="226" spans="18:18" hidden="1" x14ac:dyDescent="0.2">
      <c r="R226" s="53" t="s">
        <v>222</v>
      </c>
    </row>
    <row r="227" spans="18:18" hidden="1" x14ac:dyDescent="0.2">
      <c r="R227" s="53" t="s">
        <v>228</v>
      </c>
    </row>
    <row r="228" spans="18:18" hidden="1" x14ac:dyDescent="0.2">
      <c r="R228" s="53" t="s">
        <v>217</v>
      </c>
    </row>
    <row r="229" spans="18:18" hidden="1" x14ac:dyDescent="0.2">
      <c r="R229" s="53" t="s">
        <v>192</v>
      </c>
    </row>
    <row r="230" spans="18:18" hidden="1" x14ac:dyDescent="0.2">
      <c r="R230" s="53" t="s">
        <v>230</v>
      </c>
    </row>
    <row r="231" spans="18:18" hidden="1" x14ac:dyDescent="0.2">
      <c r="R231" s="53" t="s">
        <v>222</v>
      </c>
    </row>
    <row r="232" spans="18:18" hidden="1" x14ac:dyDescent="0.2">
      <c r="R232" s="53" t="s">
        <v>228</v>
      </c>
    </row>
    <row r="233" spans="18:18" hidden="1" x14ac:dyDescent="0.2">
      <c r="R233" s="53" t="s">
        <v>196</v>
      </c>
    </row>
    <row r="234" spans="18:18" hidden="1" x14ac:dyDescent="0.2">
      <c r="R234" s="53" t="s">
        <v>192</v>
      </c>
    </row>
    <row r="235" spans="18:18" hidden="1" x14ac:dyDescent="0.2">
      <c r="R235" s="53" t="s">
        <v>230</v>
      </c>
    </row>
    <row r="236" spans="18:18" hidden="1" x14ac:dyDescent="0.2">
      <c r="R236" s="53" t="s">
        <v>222</v>
      </c>
    </row>
    <row r="237" spans="18:18" hidden="1" x14ac:dyDescent="0.2">
      <c r="R237" s="53" t="s">
        <v>228</v>
      </c>
    </row>
    <row r="238" spans="18:18" hidden="1" x14ac:dyDescent="0.2">
      <c r="R238" s="53" t="s">
        <v>196</v>
      </c>
    </row>
    <row r="239" spans="18:18" hidden="1" x14ac:dyDescent="0.2">
      <c r="R239" s="53" t="s">
        <v>192</v>
      </c>
    </row>
    <row r="241" spans="18:18" hidden="1" x14ac:dyDescent="0.2">
      <c r="R241" s="53" t="s">
        <v>216</v>
      </c>
    </row>
    <row r="242" spans="18:18" hidden="1" x14ac:dyDescent="0.2">
      <c r="R242" s="53" t="s">
        <v>228</v>
      </c>
    </row>
    <row r="243" spans="18:18" hidden="1" x14ac:dyDescent="0.2">
      <c r="R243" s="53" t="s">
        <v>217</v>
      </c>
    </row>
    <row r="244" spans="18:18" hidden="1" x14ac:dyDescent="0.2">
      <c r="R244" s="53" t="s">
        <v>219</v>
      </c>
    </row>
    <row r="246" spans="18:18" hidden="1" x14ac:dyDescent="0.2">
      <c r="R246" s="53" t="s">
        <v>222</v>
      </c>
    </row>
    <row r="247" spans="18:18" hidden="1" x14ac:dyDescent="0.2">
      <c r="R247" s="53" t="s">
        <v>228</v>
      </c>
    </row>
    <row r="248" spans="18:18" hidden="1" x14ac:dyDescent="0.2">
      <c r="R248" s="53" t="s">
        <v>196</v>
      </c>
    </row>
    <row r="249" spans="18:18" hidden="1" x14ac:dyDescent="0.2">
      <c r="R249" s="53" t="s">
        <v>219</v>
      </c>
    </row>
    <row r="250" spans="18:18" hidden="1" x14ac:dyDescent="0.2">
      <c r="R250" s="53" t="s">
        <v>236</v>
      </c>
    </row>
    <row r="251" spans="18:18" hidden="1" x14ac:dyDescent="0.2">
      <c r="R251" s="53" t="s">
        <v>222</v>
      </c>
    </row>
    <row r="252" spans="18:18" hidden="1" x14ac:dyDescent="0.2">
      <c r="R252" s="53" t="s">
        <v>228</v>
      </c>
    </row>
    <row r="254" spans="18:18" hidden="1" x14ac:dyDescent="0.2">
      <c r="R254" s="53" t="s">
        <v>219</v>
      </c>
    </row>
    <row r="255" spans="18:18" hidden="1" x14ac:dyDescent="0.2">
      <c r="R255" s="53" t="s">
        <v>236</v>
      </c>
    </row>
    <row r="256" spans="18:18" hidden="1" x14ac:dyDescent="0.2">
      <c r="R256" s="53" t="s">
        <v>222</v>
      </c>
    </row>
    <row r="257" spans="18:18" hidden="1" x14ac:dyDescent="0.2">
      <c r="R257" s="53" t="s">
        <v>228</v>
      </c>
    </row>
    <row r="258" spans="18:18" hidden="1" x14ac:dyDescent="0.2">
      <c r="R258" s="53" t="s">
        <v>235</v>
      </c>
    </row>
    <row r="259" spans="18:18" hidden="1" x14ac:dyDescent="0.2">
      <c r="R259" s="53" t="s">
        <v>237</v>
      </c>
    </row>
    <row r="261" spans="18:18" hidden="1" x14ac:dyDescent="0.2">
      <c r="R261" s="53" t="s">
        <v>222</v>
      </c>
    </row>
    <row r="262" spans="18:18" hidden="1" x14ac:dyDescent="0.2">
      <c r="R262" s="53" t="s">
        <v>228</v>
      </c>
    </row>
    <row r="263" spans="18:18" hidden="1" x14ac:dyDescent="0.2">
      <c r="R263" s="53" t="s">
        <v>243</v>
      </c>
    </row>
    <row r="264" spans="18:18" hidden="1" x14ac:dyDescent="0.2">
      <c r="R264" s="53" t="s">
        <v>192</v>
      </c>
    </row>
    <row r="265" spans="18:18" hidden="1" x14ac:dyDescent="0.2">
      <c r="R265" s="53" t="s">
        <v>245</v>
      </c>
    </row>
    <row r="266" spans="18:18" hidden="1" x14ac:dyDescent="0.2">
      <c r="R266" s="53" t="s">
        <v>222</v>
      </c>
    </row>
    <row r="267" spans="18:18" hidden="1" x14ac:dyDescent="0.2">
      <c r="R267" s="53" t="s">
        <v>228</v>
      </c>
    </row>
    <row r="268" spans="18:18" hidden="1" x14ac:dyDescent="0.2">
      <c r="R268" s="53" t="s">
        <v>217</v>
      </c>
    </row>
    <row r="269" spans="18:18" hidden="1" x14ac:dyDescent="0.2">
      <c r="R269" s="53" t="s">
        <v>192</v>
      </c>
    </row>
    <row r="270" spans="18:18" hidden="1" x14ac:dyDescent="0.2">
      <c r="R270" s="53" t="s">
        <v>365</v>
      </c>
    </row>
    <row r="271" spans="18:18" hidden="1" x14ac:dyDescent="0.2">
      <c r="R271" s="53" t="s">
        <v>222</v>
      </c>
    </row>
    <row r="272" spans="18:18" hidden="1" x14ac:dyDescent="0.2">
      <c r="R272" s="53" t="s">
        <v>228</v>
      </c>
    </row>
    <row r="273" spans="18:18" hidden="1" x14ac:dyDescent="0.2">
      <c r="R273" s="53" t="s">
        <v>217</v>
      </c>
    </row>
    <row r="274" spans="18:18" hidden="1" x14ac:dyDescent="0.2">
      <c r="R274" s="53" t="s">
        <v>223</v>
      </c>
    </row>
    <row r="275" spans="18:18" hidden="1" x14ac:dyDescent="0.2">
      <c r="R275" s="53" t="s">
        <v>230</v>
      </c>
    </row>
    <row r="276" spans="18:18" hidden="1" x14ac:dyDescent="0.2">
      <c r="R276" s="53" t="s">
        <v>222</v>
      </c>
    </row>
    <row r="277" spans="18:18" hidden="1" x14ac:dyDescent="0.2">
      <c r="R277" s="53" t="s">
        <v>228</v>
      </c>
    </row>
    <row r="278" spans="18:18" hidden="1" x14ac:dyDescent="0.2">
      <c r="R278" s="53" t="s">
        <v>196</v>
      </c>
    </row>
    <row r="279" spans="18:18" hidden="1" x14ac:dyDescent="0.2">
      <c r="R279" s="53" t="s">
        <v>192</v>
      </c>
    </row>
    <row r="281" spans="18:18" hidden="1" x14ac:dyDescent="0.2">
      <c r="R281" s="53" t="s">
        <v>222</v>
      </c>
    </row>
    <row r="282" spans="18:18" hidden="1" x14ac:dyDescent="0.2">
      <c r="R282" s="53" t="s">
        <v>194</v>
      </c>
    </row>
    <row r="283" spans="18:18" hidden="1" x14ac:dyDescent="0.2">
      <c r="R283" s="53" t="s">
        <v>217</v>
      </c>
    </row>
    <row r="284" spans="18:18" hidden="1" x14ac:dyDescent="0.2">
      <c r="R284" s="53" t="s">
        <v>192</v>
      </c>
    </row>
    <row r="285" spans="18:18" hidden="1" x14ac:dyDescent="0.2">
      <c r="R285" s="53" t="s">
        <v>432</v>
      </c>
    </row>
    <row r="286" spans="18:18" hidden="1" x14ac:dyDescent="0.2">
      <c r="R286" s="53" t="s">
        <v>214</v>
      </c>
    </row>
    <row r="288" spans="18:18" hidden="1" x14ac:dyDescent="0.2">
      <c r="R288" s="53" t="s">
        <v>196</v>
      </c>
    </row>
    <row r="289" spans="18:18" hidden="1" x14ac:dyDescent="0.2">
      <c r="R289" s="53" t="s">
        <v>237</v>
      </c>
    </row>
    <row r="291" spans="18:18" hidden="1" x14ac:dyDescent="0.2">
      <c r="R291" s="53" t="s">
        <v>222</v>
      </c>
    </row>
    <row r="292" spans="18:18" hidden="1" x14ac:dyDescent="0.2">
      <c r="R292" s="53" t="s">
        <v>228</v>
      </c>
    </row>
    <row r="294" spans="18:18" hidden="1" x14ac:dyDescent="0.2">
      <c r="R294" s="53" t="s">
        <v>192</v>
      </c>
    </row>
    <row r="295" spans="18:18" hidden="1" x14ac:dyDescent="0.2">
      <c r="R295" s="53" t="s">
        <v>236</v>
      </c>
    </row>
    <row r="296" spans="18:18" hidden="1" x14ac:dyDescent="0.2">
      <c r="R296" s="53" t="s">
        <v>222</v>
      </c>
    </row>
    <row r="297" spans="18:18" hidden="1" x14ac:dyDescent="0.2">
      <c r="R297" s="53" t="s">
        <v>228</v>
      </c>
    </row>
    <row r="298" spans="18:18" hidden="1" x14ac:dyDescent="0.2">
      <c r="R298" s="53" t="s">
        <v>235</v>
      </c>
    </row>
    <row r="299" spans="18:18" hidden="1" x14ac:dyDescent="0.2">
      <c r="R299" s="53" t="s">
        <v>219</v>
      </c>
    </row>
    <row r="301" spans="18:18" hidden="1" x14ac:dyDescent="0.2">
      <c r="R301" s="53" t="s">
        <v>216</v>
      </c>
    </row>
    <row r="304" spans="18:18" hidden="1" x14ac:dyDescent="0.2">
      <c r="R304" s="53" t="s">
        <v>192</v>
      </c>
    </row>
    <row r="306" spans="18:18" hidden="1" x14ac:dyDescent="0.2">
      <c r="R306" s="53" t="s">
        <v>222</v>
      </c>
    </row>
    <row r="307" spans="18:18" hidden="1" x14ac:dyDescent="0.2">
      <c r="R307" s="53" t="s">
        <v>228</v>
      </c>
    </row>
    <row r="308" spans="18:18" hidden="1" x14ac:dyDescent="0.2">
      <c r="R308" s="53" t="s">
        <v>196</v>
      </c>
    </row>
    <row r="309" spans="18:18" hidden="1" x14ac:dyDescent="0.2">
      <c r="R309" s="53" t="s">
        <v>229</v>
      </c>
    </row>
    <row r="310" spans="18:18" hidden="1" x14ac:dyDescent="0.2">
      <c r="R310" s="53" t="s">
        <v>245</v>
      </c>
    </row>
    <row r="311" spans="18:18" hidden="1" x14ac:dyDescent="0.2">
      <c r="R311" s="53" t="s">
        <v>222</v>
      </c>
    </row>
    <row r="312" spans="18:18" hidden="1" x14ac:dyDescent="0.2">
      <c r="R312" s="53" t="s">
        <v>228</v>
      </c>
    </row>
    <row r="313" spans="18:18" hidden="1" x14ac:dyDescent="0.2">
      <c r="R313" s="53" t="s">
        <v>196</v>
      </c>
    </row>
    <row r="314" spans="18:18" hidden="1" x14ac:dyDescent="0.2">
      <c r="R314" s="53" t="s">
        <v>237</v>
      </c>
    </row>
    <row r="316" spans="18:18" hidden="1" x14ac:dyDescent="0.2">
      <c r="R316" s="53" t="s">
        <v>222</v>
      </c>
    </row>
    <row r="317" spans="18:18" hidden="1" x14ac:dyDescent="0.2">
      <c r="R317" s="53" t="s">
        <v>228</v>
      </c>
    </row>
    <row r="318" spans="18:18" hidden="1" x14ac:dyDescent="0.2">
      <c r="R318" s="53" t="s">
        <v>235</v>
      </c>
    </row>
    <row r="319" spans="18:18" hidden="1" x14ac:dyDescent="0.2">
      <c r="R319" s="53" t="s">
        <v>223</v>
      </c>
    </row>
    <row r="320" spans="18:18" hidden="1" x14ac:dyDescent="0.2">
      <c r="R320" s="53" t="s">
        <v>365</v>
      </c>
    </row>
    <row r="321" spans="18:18" hidden="1" x14ac:dyDescent="0.2">
      <c r="R321" s="53" t="s">
        <v>216</v>
      </c>
    </row>
    <row r="323" spans="18:18" hidden="1" x14ac:dyDescent="0.2">
      <c r="R323" s="53" t="s">
        <v>434</v>
      </c>
    </row>
    <row r="324" spans="18:18" hidden="1" x14ac:dyDescent="0.2">
      <c r="R324" s="53" t="s">
        <v>237</v>
      </c>
    </row>
    <row r="326" spans="18:18" hidden="1" x14ac:dyDescent="0.2">
      <c r="R326" s="53" t="s">
        <v>222</v>
      </c>
    </row>
    <row r="327" spans="18:18" hidden="1" x14ac:dyDescent="0.2">
      <c r="R327" s="53" t="s">
        <v>194</v>
      </c>
    </row>
    <row r="328" spans="18:18" hidden="1" x14ac:dyDescent="0.2">
      <c r="R328" s="53" t="s">
        <v>196</v>
      </c>
    </row>
    <row r="329" spans="18:18" hidden="1" x14ac:dyDescent="0.2">
      <c r="R329" s="53" t="s">
        <v>192</v>
      </c>
    </row>
    <row r="330" spans="18:18" hidden="1" x14ac:dyDescent="0.2">
      <c r="R330" s="53" t="s">
        <v>236</v>
      </c>
    </row>
    <row r="331" spans="18:18" hidden="1" x14ac:dyDescent="0.2">
      <c r="R331" s="53" t="s">
        <v>222</v>
      </c>
    </row>
    <row r="333" spans="18:18" hidden="1" x14ac:dyDescent="0.2">
      <c r="R333" s="53" t="s">
        <v>196</v>
      </c>
    </row>
    <row r="334" spans="18:18" hidden="1" x14ac:dyDescent="0.2">
      <c r="R334" s="53" t="s">
        <v>192</v>
      </c>
    </row>
    <row r="335" spans="18:18" hidden="1" x14ac:dyDescent="0.2">
      <c r="R335" s="53" t="s">
        <v>230</v>
      </c>
    </row>
    <row r="336" spans="18:18" hidden="1" x14ac:dyDescent="0.2">
      <c r="R336" s="53" t="s">
        <v>216</v>
      </c>
    </row>
    <row r="337" spans="17:18" hidden="1" x14ac:dyDescent="0.2">
      <c r="R337" s="53" t="s">
        <v>228</v>
      </c>
    </row>
    <row r="338" spans="17:18" ht="15.75" hidden="1" customHeight="1" x14ac:dyDescent="0.2">
      <c r="Q338" s="283"/>
      <c r="R338" s="53" t="s">
        <v>196</v>
      </c>
    </row>
    <row r="339" spans="17:18" ht="16.5" customHeight="1" thickBot="1" x14ac:dyDescent="0.25">
      <c r="Q339" s="282"/>
    </row>
    <row r="340" spans="17:18" ht="15.75" hidden="1" customHeight="1" x14ac:dyDescent="0.2">
      <c r="Q340" s="281"/>
      <c r="R340" s="53" t="s">
        <v>245</v>
      </c>
    </row>
    <row r="341" spans="17:18" ht="15.75" hidden="1" customHeight="1" x14ac:dyDescent="0.2">
      <c r="Q341" s="283"/>
      <c r="R341" s="53" t="s">
        <v>222</v>
      </c>
    </row>
    <row r="342" spans="17:18" ht="15.75" hidden="1" customHeight="1" x14ac:dyDescent="0.2">
      <c r="Q342" s="283"/>
      <c r="R342" s="53" t="s">
        <v>228</v>
      </c>
    </row>
    <row r="343" spans="17:18" ht="15.75" hidden="1" customHeight="1" x14ac:dyDescent="0.2">
      <c r="Q343" s="283"/>
      <c r="R343" s="53" t="s">
        <v>196</v>
      </c>
    </row>
    <row r="344" spans="17:18" ht="16.5" hidden="1" customHeight="1" thickBot="1" x14ac:dyDescent="0.25">
      <c r="Q344" s="282"/>
      <c r="R344" s="53" t="s">
        <v>192</v>
      </c>
    </row>
    <row r="345" spans="17:18" ht="15.75" hidden="1" customHeight="1" x14ac:dyDescent="0.2">
      <c r="Q345" s="281"/>
      <c r="R345" s="53" t="s">
        <v>432</v>
      </c>
    </row>
    <row r="346" spans="17:18" ht="15.75" hidden="1" customHeight="1" x14ac:dyDescent="0.2">
      <c r="Q346" s="283"/>
      <c r="R346" s="53" t="s">
        <v>222</v>
      </c>
    </row>
    <row r="347" spans="17:18" ht="15.75" hidden="1" customHeight="1" x14ac:dyDescent="0.2">
      <c r="Q347" s="283"/>
      <c r="R347" s="53" t="s">
        <v>228</v>
      </c>
    </row>
    <row r="348" spans="17:18" ht="15.75" hidden="1" customHeight="1" x14ac:dyDescent="0.2">
      <c r="Q348" s="283"/>
      <c r="R348" s="53" t="s">
        <v>232</v>
      </c>
    </row>
    <row r="349" spans="17:18" ht="16.5" hidden="1" customHeight="1" thickBot="1" x14ac:dyDescent="0.25">
      <c r="Q349" s="282"/>
      <c r="R349" s="53" t="s">
        <v>237</v>
      </c>
    </row>
    <row r="350" spans="17:18" hidden="1" x14ac:dyDescent="0.2">
      <c r="R350" s="53" t="s">
        <v>224</v>
      </c>
    </row>
    <row r="351" spans="17:18" hidden="1" x14ac:dyDescent="0.2">
      <c r="R351" s="53" t="s">
        <v>222</v>
      </c>
    </row>
  </sheetData>
  <sheetProtection password="BC63" sheet="1" objects="1" scenarios="1"/>
  <mergeCells count="319">
    <mergeCell ref="A7:A8"/>
    <mergeCell ref="B7:E8"/>
    <mergeCell ref="F7:G8"/>
    <mergeCell ref="H7:J8"/>
    <mergeCell ref="K7:K8"/>
    <mergeCell ref="L7:L8"/>
    <mergeCell ref="A9:A13"/>
    <mergeCell ref="B9:E11"/>
    <mergeCell ref="F9:G13"/>
    <mergeCell ref="H9:J9"/>
    <mergeCell ref="H10:J10"/>
    <mergeCell ref="H11:J11"/>
    <mergeCell ref="B12:E13"/>
    <mergeCell ref="H12:J12"/>
    <mergeCell ref="H13:J13"/>
    <mergeCell ref="A14:A18"/>
    <mergeCell ref="B69:E71"/>
    <mergeCell ref="F69:G73"/>
    <mergeCell ref="H69:J69"/>
    <mergeCell ref="H70:J70"/>
    <mergeCell ref="H71:J71"/>
    <mergeCell ref="B72:E73"/>
    <mergeCell ref="H72:J72"/>
    <mergeCell ref="H73:J73"/>
    <mergeCell ref="B14:E16"/>
    <mergeCell ref="A19:A23"/>
    <mergeCell ref="B19:E21"/>
    <mergeCell ref="F19:G23"/>
    <mergeCell ref="H19:J19"/>
    <mergeCell ref="H20:J20"/>
    <mergeCell ref="H21:J21"/>
    <mergeCell ref="B22:E23"/>
    <mergeCell ref="H22:J22"/>
    <mergeCell ref="H23:J23"/>
    <mergeCell ref="A24:A28"/>
    <mergeCell ref="B24:E26"/>
    <mergeCell ref="F24:G28"/>
    <mergeCell ref="H24:J24"/>
    <mergeCell ref="H25:J25"/>
    <mergeCell ref="A29:A33"/>
    <mergeCell ref="B29:E31"/>
    <mergeCell ref="F29:G33"/>
    <mergeCell ref="H29:J29"/>
    <mergeCell ref="H30:J30"/>
    <mergeCell ref="H31:J31"/>
    <mergeCell ref="B32:E33"/>
    <mergeCell ref="H32:J32"/>
    <mergeCell ref="H33:J33"/>
    <mergeCell ref="A34:A38"/>
    <mergeCell ref="B34:E36"/>
    <mergeCell ref="F34:G38"/>
    <mergeCell ref="H34:J34"/>
    <mergeCell ref="H35:J35"/>
    <mergeCell ref="H36:J36"/>
    <mergeCell ref="B37:E38"/>
    <mergeCell ref="H37:J37"/>
    <mergeCell ref="H38:J38"/>
    <mergeCell ref="A39:A43"/>
    <mergeCell ref="B39:E41"/>
    <mergeCell ref="F39:G43"/>
    <mergeCell ref="H39:J39"/>
    <mergeCell ref="H40:J40"/>
    <mergeCell ref="H41:J41"/>
    <mergeCell ref="B42:E43"/>
    <mergeCell ref="H42:J42"/>
    <mergeCell ref="H43:J43"/>
    <mergeCell ref="A44:A48"/>
    <mergeCell ref="B44:E46"/>
    <mergeCell ref="F44:G48"/>
    <mergeCell ref="H44:J44"/>
    <mergeCell ref="H45:J45"/>
    <mergeCell ref="H46:J46"/>
    <mergeCell ref="B47:E48"/>
    <mergeCell ref="H47:J47"/>
    <mergeCell ref="H48:J48"/>
    <mergeCell ref="A49:A53"/>
    <mergeCell ref="B49:E51"/>
    <mergeCell ref="F49:G53"/>
    <mergeCell ref="H49:J49"/>
    <mergeCell ref="H50:J50"/>
    <mergeCell ref="H51:J51"/>
    <mergeCell ref="B52:E53"/>
    <mergeCell ref="H52:J52"/>
    <mergeCell ref="H53:J53"/>
    <mergeCell ref="A54:A58"/>
    <mergeCell ref="B54:E56"/>
    <mergeCell ref="F54:G58"/>
    <mergeCell ref="H54:J54"/>
    <mergeCell ref="H55:J55"/>
    <mergeCell ref="H56:J56"/>
    <mergeCell ref="B57:E58"/>
    <mergeCell ref="H57:J57"/>
    <mergeCell ref="H58:J58"/>
    <mergeCell ref="A59:A63"/>
    <mergeCell ref="B59:E61"/>
    <mergeCell ref="F59:G63"/>
    <mergeCell ref="H59:J59"/>
    <mergeCell ref="H60:J60"/>
    <mergeCell ref="H61:J61"/>
    <mergeCell ref="B62:E63"/>
    <mergeCell ref="H62:J62"/>
    <mergeCell ref="H63:J63"/>
    <mergeCell ref="A69:A73"/>
    <mergeCell ref="A64:A68"/>
    <mergeCell ref="B64:E66"/>
    <mergeCell ref="F64:G68"/>
    <mergeCell ref="H64:J64"/>
    <mergeCell ref="H65:J65"/>
    <mergeCell ref="H66:J66"/>
    <mergeCell ref="B67:E68"/>
    <mergeCell ref="H67:J67"/>
    <mergeCell ref="H68:J68"/>
    <mergeCell ref="A74:A78"/>
    <mergeCell ref="B74:E76"/>
    <mergeCell ref="F74:G78"/>
    <mergeCell ref="H74:J74"/>
    <mergeCell ref="H75:J75"/>
    <mergeCell ref="H76:J76"/>
    <mergeCell ref="B77:E78"/>
    <mergeCell ref="H77:J77"/>
    <mergeCell ref="H78:J78"/>
    <mergeCell ref="A79:A83"/>
    <mergeCell ref="B79:E81"/>
    <mergeCell ref="F79:G83"/>
    <mergeCell ref="H79:J79"/>
    <mergeCell ref="H80:J80"/>
    <mergeCell ref="H81:J81"/>
    <mergeCell ref="B82:E83"/>
    <mergeCell ref="H82:J82"/>
    <mergeCell ref="H83:J83"/>
    <mergeCell ref="A89:A93"/>
    <mergeCell ref="A84:A88"/>
    <mergeCell ref="B84:E86"/>
    <mergeCell ref="F84:G88"/>
    <mergeCell ref="H84:J84"/>
    <mergeCell ref="H85:J85"/>
    <mergeCell ref="H86:J86"/>
    <mergeCell ref="B87:E88"/>
    <mergeCell ref="H87:J87"/>
    <mergeCell ref="H88:J88"/>
    <mergeCell ref="A94:A98"/>
    <mergeCell ref="B94:E96"/>
    <mergeCell ref="F94:G98"/>
    <mergeCell ref="H94:J94"/>
    <mergeCell ref="H95:J95"/>
    <mergeCell ref="H96:J96"/>
    <mergeCell ref="B97:E98"/>
    <mergeCell ref="H97:J97"/>
    <mergeCell ref="H98:J98"/>
    <mergeCell ref="A99:A103"/>
    <mergeCell ref="B99:E101"/>
    <mergeCell ref="F99:G103"/>
    <mergeCell ref="H99:J99"/>
    <mergeCell ref="H100:J100"/>
    <mergeCell ref="H101:J101"/>
    <mergeCell ref="B102:E103"/>
    <mergeCell ref="H102:J102"/>
    <mergeCell ref="H103:J103"/>
    <mergeCell ref="A104:A108"/>
    <mergeCell ref="B104:E106"/>
    <mergeCell ref="F104:G108"/>
    <mergeCell ref="H104:J104"/>
    <mergeCell ref="H105:J105"/>
    <mergeCell ref="H106:J106"/>
    <mergeCell ref="B107:E108"/>
    <mergeCell ref="H107:J107"/>
    <mergeCell ref="H108:J108"/>
    <mergeCell ref="A109:A113"/>
    <mergeCell ref="B109:E111"/>
    <mergeCell ref="F109:G113"/>
    <mergeCell ref="H109:J109"/>
    <mergeCell ref="H110:J110"/>
    <mergeCell ref="H111:J111"/>
    <mergeCell ref="B112:E113"/>
    <mergeCell ref="H112:J112"/>
    <mergeCell ref="H113:J113"/>
    <mergeCell ref="A124:A128"/>
    <mergeCell ref="A119:A123"/>
    <mergeCell ref="B114:E116"/>
    <mergeCell ref="F114:G118"/>
    <mergeCell ref="H114:J114"/>
    <mergeCell ref="H115:J115"/>
    <mergeCell ref="H116:J116"/>
    <mergeCell ref="B117:E118"/>
    <mergeCell ref="H117:J117"/>
    <mergeCell ref="H118:J118"/>
    <mergeCell ref="A114:A118"/>
    <mergeCell ref="H121:J121"/>
    <mergeCell ref="H120:J120"/>
    <mergeCell ref="H119:J119"/>
    <mergeCell ref="F119:G123"/>
    <mergeCell ref="B119:E121"/>
    <mergeCell ref="H142:J142"/>
    <mergeCell ref="H143:J143"/>
    <mergeCell ref="A139:A143"/>
    <mergeCell ref="B89:E91"/>
    <mergeCell ref="F89:G93"/>
    <mergeCell ref="H89:J89"/>
    <mergeCell ref="H90:J90"/>
    <mergeCell ref="H91:J91"/>
    <mergeCell ref="B92:E93"/>
    <mergeCell ref="H92:J92"/>
    <mergeCell ref="H93:J93"/>
    <mergeCell ref="B129:E131"/>
    <mergeCell ref="A134:A138"/>
    <mergeCell ref="B134:E136"/>
    <mergeCell ref="F134:G138"/>
    <mergeCell ref="H134:J134"/>
    <mergeCell ref="H135:J135"/>
    <mergeCell ref="H136:J136"/>
    <mergeCell ref="B137:E138"/>
    <mergeCell ref="H137:J137"/>
    <mergeCell ref="H138:J138"/>
    <mergeCell ref="A129:A133"/>
    <mergeCell ref="B124:E126"/>
    <mergeCell ref="F124:G128"/>
    <mergeCell ref="A149:A153"/>
    <mergeCell ref="B144:E146"/>
    <mergeCell ref="F144:G148"/>
    <mergeCell ref="H144:J144"/>
    <mergeCell ref="H145:J145"/>
    <mergeCell ref="H146:J146"/>
    <mergeCell ref="B147:E148"/>
    <mergeCell ref="H147:J147"/>
    <mergeCell ref="H148:J148"/>
    <mergeCell ref="A144:A148"/>
    <mergeCell ref="A164:A166"/>
    <mergeCell ref="B164:E164"/>
    <mergeCell ref="F164:G166"/>
    <mergeCell ref="H164:J164"/>
    <mergeCell ref="B165:E166"/>
    <mergeCell ref="H165:J165"/>
    <mergeCell ref="H166:J166"/>
    <mergeCell ref="A159:A163"/>
    <mergeCell ref="B154:E156"/>
    <mergeCell ref="F154:G158"/>
    <mergeCell ref="H154:J154"/>
    <mergeCell ref="H155:J155"/>
    <mergeCell ref="H156:J156"/>
    <mergeCell ref="B157:E158"/>
    <mergeCell ref="H157:J157"/>
    <mergeCell ref="H158:J158"/>
    <mergeCell ref="B159:E161"/>
    <mergeCell ref="A154:A158"/>
    <mergeCell ref="F159:G163"/>
    <mergeCell ref="H159:J159"/>
    <mergeCell ref="H160:J160"/>
    <mergeCell ref="H161:J161"/>
    <mergeCell ref="B162:E163"/>
    <mergeCell ref="H162:J162"/>
    <mergeCell ref="A171:A173"/>
    <mergeCell ref="B171:E172"/>
    <mergeCell ref="F171:G173"/>
    <mergeCell ref="H171:J171"/>
    <mergeCell ref="H172:J172"/>
    <mergeCell ref="B173:E173"/>
    <mergeCell ref="H173:J173"/>
    <mergeCell ref="A167:A170"/>
    <mergeCell ref="B167:E168"/>
    <mergeCell ref="F167:G170"/>
    <mergeCell ref="H167:J167"/>
    <mergeCell ref="H168:J168"/>
    <mergeCell ref="B169:E170"/>
    <mergeCell ref="H169:J169"/>
    <mergeCell ref="H170:J170"/>
    <mergeCell ref="A176:A178"/>
    <mergeCell ref="B176:E178"/>
    <mergeCell ref="F176:G178"/>
    <mergeCell ref="H176:J176"/>
    <mergeCell ref="H177:J177"/>
    <mergeCell ref="H178:J178"/>
    <mergeCell ref="A174:A175"/>
    <mergeCell ref="B174:E174"/>
    <mergeCell ref="F174:G175"/>
    <mergeCell ref="H174:J174"/>
    <mergeCell ref="B175:E175"/>
    <mergeCell ref="H175:J175"/>
    <mergeCell ref="H133:J133"/>
    <mergeCell ref="H124:J124"/>
    <mergeCell ref="H125:J125"/>
    <mergeCell ref="H126:J126"/>
    <mergeCell ref="B127:E128"/>
    <mergeCell ref="H127:J127"/>
    <mergeCell ref="H128:J128"/>
    <mergeCell ref="F14:G18"/>
    <mergeCell ref="H14:J14"/>
    <mergeCell ref="H15:J15"/>
    <mergeCell ref="H16:J16"/>
    <mergeCell ref="B17:E18"/>
    <mergeCell ref="H17:J17"/>
    <mergeCell ref="H18:J18"/>
    <mergeCell ref="H26:J26"/>
    <mergeCell ref="B27:E28"/>
    <mergeCell ref="H27:J27"/>
    <mergeCell ref="H28:J28"/>
    <mergeCell ref="H163:J163"/>
    <mergeCell ref="H123:J123"/>
    <mergeCell ref="H122:J122"/>
    <mergeCell ref="B122:E123"/>
    <mergeCell ref="B149:E151"/>
    <mergeCell ref="F149:G153"/>
    <mergeCell ref="H149:J149"/>
    <mergeCell ref="H150:J150"/>
    <mergeCell ref="H151:J151"/>
    <mergeCell ref="B152:E153"/>
    <mergeCell ref="H152:J152"/>
    <mergeCell ref="H153:J153"/>
    <mergeCell ref="B139:E141"/>
    <mergeCell ref="F139:G143"/>
    <mergeCell ref="H139:J139"/>
    <mergeCell ref="H140:J140"/>
    <mergeCell ref="H141:J141"/>
    <mergeCell ref="B142:E143"/>
    <mergeCell ref="F129:G133"/>
    <mergeCell ref="H129:J129"/>
    <mergeCell ref="H130:J130"/>
    <mergeCell ref="H131:J131"/>
    <mergeCell ref="B132:E133"/>
    <mergeCell ref="H132:J132"/>
  </mergeCells>
  <phoneticPr fontId="43" type="noConversion"/>
  <pageMargins left="0.7" right="0.7" top="0.75" bottom="0.75" header="0.3" footer="0.3"/>
  <pageSetup paperSize="9" scale="60" orientation="portrait" r:id="rId1"/>
  <rowBreaks count="1" manualBreakCount="1">
    <brk id="138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U346"/>
  <sheetViews>
    <sheetView topLeftCell="A142" zoomScale="80" zoomScaleNormal="80" zoomScalePageLayoutView="80" workbookViewId="0">
      <selection activeCell="Q146" sqref="Q146"/>
    </sheetView>
  </sheetViews>
  <sheetFormatPr baseColWidth="10" defaultColWidth="10.83203125" defaultRowHeight="16" x14ac:dyDescent="0.2"/>
  <cols>
    <col min="1" max="11" width="10.83203125" style="53"/>
    <col min="12" max="12" width="17.6640625" style="53" bestFit="1" customWidth="1"/>
    <col min="13" max="14" width="10.83203125" style="53"/>
    <col min="15" max="15" width="21.1640625" style="53" hidden="1" customWidth="1"/>
    <col min="16" max="16" width="10.83203125" style="53" hidden="1" customWidth="1"/>
    <col min="17" max="17" width="10.83203125" style="53"/>
    <col min="18" max="18" width="21.5" style="53" bestFit="1" customWidth="1"/>
    <col min="19" max="16384" width="10.83203125" style="53"/>
  </cols>
  <sheetData>
    <row r="1" spans="1:21" s="29" customFormat="1" ht="15.75" customHeight="1" x14ac:dyDescent="0.2">
      <c r="A1" s="36"/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N1" s="38"/>
      <c r="O1" s="38"/>
      <c r="P1" s="28"/>
      <c r="Q1" s="28"/>
      <c r="R1" s="28"/>
      <c r="S1" s="28"/>
      <c r="T1" s="28"/>
      <c r="U1" s="28"/>
    </row>
    <row r="2" spans="1:21" s="29" customFormat="1" ht="15.75" customHeight="1" x14ac:dyDescent="0.2">
      <c r="A2" s="36"/>
      <c r="B2" s="36"/>
      <c r="C2" s="36"/>
      <c r="D2" s="36"/>
      <c r="E2" s="36"/>
      <c r="F2" s="36"/>
      <c r="G2" s="37"/>
      <c r="H2" s="37"/>
      <c r="I2" s="37"/>
      <c r="J2" s="37"/>
      <c r="K2" s="37"/>
      <c r="L2" s="37"/>
      <c r="M2" s="38"/>
      <c r="N2" s="38"/>
      <c r="O2" s="38"/>
      <c r="P2" s="28"/>
      <c r="Q2" s="28"/>
      <c r="R2" s="28"/>
      <c r="S2" s="28"/>
      <c r="T2" s="28"/>
      <c r="U2" s="28"/>
    </row>
    <row r="3" spans="1:21" s="29" customFormat="1" ht="45" customHeight="1" x14ac:dyDescent="0.2">
      <c r="A3" s="39"/>
      <c r="B3" s="37"/>
      <c r="C3" s="52"/>
      <c r="D3" s="40" t="s">
        <v>172</v>
      </c>
      <c r="E3" s="41"/>
      <c r="F3" s="37"/>
      <c r="G3" s="41"/>
      <c r="H3" s="37"/>
      <c r="I3" s="37"/>
      <c r="J3" s="37"/>
      <c r="K3" s="37"/>
      <c r="L3" s="37"/>
      <c r="M3" s="38"/>
      <c r="N3" s="38"/>
      <c r="O3" s="38"/>
      <c r="P3" s="28"/>
      <c r="Q3" s="28"/>
      <c r="R3" s="28"/>
      <c r="S3" s="28"/>
      <c r="T3" s="28"/>
      <c r="U3" s="28"/>
    </row>
    <row r="4" spans="1:21" s="29" customFormat="1" ht="39" customHeight="1" x14ac:dyDescent="0.2">
      <c r="A4" s="36"/>
      <c r="B4" s="37"/>
      <c r="C4" s="52"/>
      <c r="D4" s="42" t="s">
        <v>173</v>
      </c>
      <c r="E4" s="41"/>
      <c r="F4" s="37"/>
      <c r="G4" s="41"/>
      <c r="H4" s="37"/>
      <c r="I4" s="37"/>
      <c r="J4" s="37"/>
      <c r="K4" s="37"/>
      <c r="L4" s="37"/>
      <c r="M4" s="38"/>
      <c r="N4" s="38"/>
      <c r="O4" s="38"/>
      <c r="P4" s="28"/>
      <c r="Q4" s="28"/>
      <c r="R4" s="28"/>
      <c r="S4" s="28"/>
      <c r="T4" s="28"/>
      <c r="U4" s="28"/>
    </row>
    <row r="5" spans="1:21" s="29" customFormat="1" ht="27.75" customHeight="1" x14ac:dyDescent="0.2">
      <c r="A5" s="36"/>
      <c r="B5" s="36"/>
      <c r="C5" s="52"/>
      <c r="D5" s="72" t="s">
        <v>666</v>
      </c>
      <c r="E5" s="52"/>
      <c r="F5" s="36"/>
      <c r="G5" s="37"/>
      <c r="H5" s="37"/>
      <c r="I5" s="37"/>
      <c r="J5" s="37"/>
      <c r="K5" s="37"/>
      <c r="L5" s="37"/>
      <c r="M5" s="38"/>
      <c r="N5" s="38"/>
      <c r="O5" s="38"/>
      <c r="P5" s="28"/>
      <c r="Q5" s="28"/>
      <c r="R5" s="28"/>
      <c r="S5" s="28"/>
      <c r="T5" s="28"/>
      <c r="U5" s="28"/>
    </row>
    <row r="6" spans="1:21" ht="17" thickBot="1" x14ac:dyDescent="0.25">
      <c r="N6" s="58"/>
      <c r="O6" s="59"/>
      <c r="P6" s="59"/>
    </row>
    <row r="7" spans="1:21" x14ac:dyDescent="0.2">
      <c r="A7" s="457" t="s">
        <v>249</v>
      </c>
      <c r="B7" s="459" t="s">
        <v>200</v>
      </c>
      <c r="C7" s="460"/>
      <c r="D7" s="460"/>
      <c r="E7" s="461"/>
      <c r="F7" s="459" t="s">
        <v>201</v>
      </c>
      <c r="G7" s="461"/>
      <c r="H7" s="459" t="s">
        <v>202</v>
      </c>
      <c r="I7" s="460"/>
      <c r="J7" s="461"/>
      <c r="K7" s="457" t="s">
        <v>203</v>
      </c>
      <c r="L7" s="457" t="s">
        <v>204</v>
      </c>
      <c r="N7" s="58"/>
      <c r="O7" s="59"/>
      <c r="P7" s="59"/>
    </row>
    <row r="8" spans="1:21" ht="17" thickBot="1" x14ac:dyDescent="0.25">
      <c r="A8" s="458"/>
      <c r="B8" s="462"/>
      <c r="C8" s="463"/>
      <c r="D8" s="463"/>
      <c r="E8" s="464"/>
      <c r="F8" s="462"/>
      <c r="G8" s="464"/>
      <c r="H8" s="462"/>
      <c r="I8" s="463"/>
      <c r="J8" s="464"/>
      <c r="K8" s="458"/>
      <c r="L8" s="458"/>
      <c r="N8" s="58"/>
      <c r="O8" s="59"/>
      <c r="P8" s="59"/>
    </row>
    <row r="9" spans="1:21" ht="17" customHeight="1" thickBot="1" x14ac:dyDescent="0.25">
      <c r="A9" s="417">
        <v>1</v>
      </c>
      <c r="B9" s="660" t="s">
        <v>373</v>
      </c>
      <c r="C9" s="646"/>
      <c r="D9" s="646"/>
      <c r="E9" s="647"/>
      <c r="F9" s="537">
        <f>SUM(K9:K13)</f>
        <v>-9</v>
      </c>
      <c r="G9" s="715"/>
      <c r="H9" s="654" t="s">
        <v>192</v>
      </c>
      <c r="I9" s="655"/>
      <c r="J9" s="690"/>
      <c r="K9" s="54">
        <v>0</v>
      </c>
      <c r="L9" s="55" t="s">
        <v>167</v>
      </c>
      <c r="N9" s="58"/>
      <c r="O9" s="59"/>
      <c r="P9" s="59"/>
    </row>
    <row r="10" spans="1:21" ht="17" customHeight="1" thickBot="1" x14ac:dyDescent="0.25">
      <c r="A10" s="418"/>
      <c r="B10" s="648"/>
      <c r="C10" s="649"/>
      <c r="D10" s="649"/>
      <c r="E10" s="650"/>
      <c r="F10" s="539"/>
      <c r="G10" s="540"/>
      <c r="H10" s="656" t="s">
        <v>206</v>
      </c>
      <c r="I10" s="657"/>
      <c r="J10" s="691"/>
      <c r="K10" s="54">
        <v>-4</v>
      </c>
      <c r="L10" s="56" t="s">
        <v>193</v>
      </c>
      <c r="N10" s="58"/>
      <c r="O10" s="59"/>
      <c r="P10" s="58"/>
    </row>
    <row r="11" spans="1:21" ht="17" customHeight="1" thickBot="1" x14ac:dyDescent="0.25">
      <c r="A11" s="418"/>
      <c r="B11" s="651"/>
      <c r="C11" s="652"/>
      <c r="D11" s="652"/>
      <c r="E11" s="653"/>
      <c r="F11" s="539"/>
      <c r="G11" s="540"/>
      <c r="H11" s="656" t="s">
        <v>361</v>
      </c>
      <c r="I11" s="657"/>
      <c r="J11" s="691"/>
      <c r="K11" s="54">
        <v>-3</v>
      </c>
      <c r="L11" s="56" t="s">
        <v>195</v>
      </c>
      <c r="N11" s="58"/>
      <c r="O11" s="59"/>
      <c r="P11" s="58"/>
    </row>
    <row r="12" spans="1:21" ht="17" thickBot="1" x14ac:dyDescent="0.25">
      <c r="A12" s="418"/>
      <c r="B12" s="351" t="s">
        <v>225</v>
      </c>
      <c r="C12" s="352"/>
      <c r="D12" s="352"/>
      <c r="E12" s="353"/>
      <c r="F12" s="539"/>
      <c r="G12" s="540"/>
      <c r="H12" s="656" t="s">
        <v>647</v>
      </c>
      <c r="I12" s="657"/>
      <c r="J12" s="691"/>
      <c r="K12" s="54">
        <v>-3</v>
      </c>
      <c r="L12" s="56" t="s">
        <v>197</v>
      </c>
      <c r="N12" s="58"/>
      <c r="O12" s="59"/>
      <c r="P12" s="58"/>
    </row>
    <row r="13" spans="1:21" ht="17" thickBot="1" x14ac:dyDescent="0.25">
      <c r="A13" s="419"/>
      <c r="B13" s="354"/>
      <c r="C13" s="355"/>
      <c r="D13" s="355"/>
      <c r="E13" s="356"/>
      <c r="F13" s="541"/>
      <c r="G13" s="615"/>
      <c r="H13" s="658" t="s">
        <v>222</v>
      </c>
      <c r="I13" s="659"/>
      <c r="J13" s="692"/>
      <c r="K13" s="54">
        <v>1</v>
      </c>
      <c r="L13" s="57" t="s">
        <v>199</v>
      </c>
      <c r="N13" s="58"/>
      <c r="O13" s="59"/>
      <c r="P13" s="58"/>
    </row>
    <row r="14" spans="1:21" ht="17" customHeight="1" thickBot="1" x14ac:dyDescent="0.25">
      <c r="A14" s="417">
        <v>2</v>
      </c>
      <c r="B14" s="661" t="s">
        <v>391</v>
      </c>
      <c r="C14" s="326"/>
      <c r="D14" s="326"/>
      <c r="E14" s="662"/>
      <c r="F14" s="537">
        <f>SUM(K14:K18)</f>
        <v>-9</v>
      </c>
      <c r="G14" s="715"/>
      <c r="H14" s="654" t="s">
        <v>194</v>
      </c>
      <c r="I14" s="655"/>
      <c r="J14" s="666"/>
      <c r="K14" s="235">
        <v>-6</v>
      </c>
      <c r="L14" s="55" t="s">
        <v>167</v>
      </c>
      <c r="O14" s="53" t="s">
        <v>205</v>
      </c>
      <c r="P14" s="53">
        <v>15</v>
      </c>
    </row>
    <row r="15" spans="1:21" ht="17" customHeight="1" thickBot="1" x14ac:dyDescent="0.25">
      <c r="A15" s="418"/>
      <c r="B15" s="663"/>
      <c r="C15" s="329"/>
      <c r="D15" s="329"/>
      <c r="E15" s="330"/>
      <c r="F15" s="539"/>
      <c r="G15" s="540"/>
      <c r="H15" s="656" t="s">
        <v>206</v>
      </c>
      <c r="I15" s="657"/>
      <c r="J15" s="668"/>
      <c r="K15" s="235">
        <v>-4</v>
      </c>
      <c r="L15" s="56" t="s">
        <v>193</v>
      </c>
      <c r="O15" s="53" t="s">
        <v>207</v>
      </c>
      <c r="P15" s="53">
        <v>10</v>
      </c>
    </row>
    <row r="16" spans="1:21" ht="17" customHeight="1" thickBot="1" x14ac:dyDescent="0.25">
      <c r="A16" s="418"/>
      <c r="B16" s="642"/>
      <c r="C16" s="643"/>
      <c r="D16" s="643"/>
      <c r="E16" s="644"/>
      <c r="F16" s="539"/>
      <c r="G16" s="540"/>
      <c r="H16" s="656" t="s">
        <v>461</v>
      </c>
      <c r="I16" s="657"/>
      <c r="J16" s="668"/>
      <c r="K16" s="235">
        <v>-2</v>
      </c>
      <c r="L16" s="56" t="s">
        <v>195</v>
      </c>
      <c r="O16" s="53" t="s">
        <v>208</v>
      </c>
      <c r="P16" s="53">
        <v>6</v>
      </c>
    </row>
    <row r="17" spans="1:16" ht="17" thickBot="1" x14ac:dyDescent="0.25">
      <c r="A17" s="418"/>
      <c r="B17" s="351" t="s">
        <v>392</v>
      </c>
      <c r="C17" s="352"/>
      <c r="D17" s="352"/>
      <c r="E17" s="353"/>
      <c r="F17" s="539"/>
      <c r="G17" s="540"/>
      <c r="H17" s="656" t="s">
        <v>230</v>
      </c>
      <c r="I17" s="657"/>
      <c r="J17" s="668"/>
      <c r="K17" s="235">
        <v>2</v>
      </c>
      <c r="L17" s="56" t="s">
        <v>197</v>
      </c>
      <c r="O17" s="53" t="s">
        <v>209</v>
      </c>
      <c r="P17" s="53">
        <v>32</v>
      </c>
    </row>
    <row r="18" spans="1:16" ht="17" thickBot="1" x14ac:dyDescent="0.25">
      <c r="A18" s="419"/>
      <c r="B18" s="354"/>
      <c r="C18" s="355"/>
      <c r="D18" s="355"/>
      <c r="E18" s="356"/>
      <c r="F18" s="541"/>
      <c r="G18" s="615"/>
      <c r="H18" s="658" t="s">
        <v>222</v>
      </c>
      <c r="I18" s="659"/>
      <c r="J18" s="670"/>
      <c r="K18" s="234">
        <v>1</v>
      </c>
      <c r="L18" s="57" t="s">
        <v>199</v>
      </c>
      <c r="N18" s="58"/>
      <c r="O18" s="53" t="s">
        <v>211</v>
      </c>
      <c r="P18" s="53">
        <v>10</v>
      </c>
    </row>
    <row r="19" spans="1:16" ht="17" customHeight="1" thickBot="1" x14ac:dyDescent="0.25">
      <c r="A19" s="417">
        <v>3</v>
      </c>
      <c r="B19" s="661" t="s">
        <v>407</v>
      </c>
      <c r="C19" s="326"/>
      <c r="D19" s="326"/>
      <c r="E19" s="662"/>
      <c r="F19" s="537">
        <f>SUM(K19:K23)</f>
        <v>-8</v>
      </c>
      <c r="G19" s="715"/>
      <c r="H19" s="654" t="s">
        <v>194</v>
      </c>
      <c r="I19" s="655"/>
      <c r="J19" s="666"/>
      <c r="K19" s="231">
        <v>-6</v>
      </c>
      <c r="L19" s="55" t="s">
        <v>167</v>
      </c>
      <c r="N19" s="58"/>
      <c r="O19" s="53" t="s">
        <v>213</v>
      </c>
      <c r="P19" s="53">
        <v>21</v>
      </c>
    </row>
    <row r="20" spans="1:16" ht="17" customHeight="1" thickBot="1" x14ac:dyDescent="0.25">
      <c r="A20" s="418"/>
      <c r="B20" s="663"/>
      <c r="C20" s="329"/>
      <c r="D20" s="329"/>
      <c r="E20" s="330"/>
      <c r="F20" s="539"/>
      <c r="G20" s="540"/>
      <c r="H20" s="656" t="s">
        <v>472</v>
      </c>
      <c r="I20" s="657"/>
      <c r="J20" s="668"/>
      <c r="K20" s="231">
        <v>3</v>
      </c>
      <c r="L20" s="56" t="s">
        <v>193</v>
      </c>
      <c r="N20" s="58"/>
      <c r="O20" s="53" t="s">
        <v>214</v>
      </c>
      <c r="P20" s="53">
        <v>19</v>
      </c>
    </row>
    <row r="21" spans="1:16" ht="17" customHeight="1" thickBot="1" x14ac:dyDescent="0.25">
      <c r="A21" s="418"/>
      <c r="B21" s="642"/>
      <c r="C21" s="643"/>
      <c r="D21" s="643"/>
      <c r="E21" s="644"/>
      <c r="F21" s="539"/>
      <c r="G21" s="540"/>
      <c r="H21" s="656" t="s">
        <v>458</v>
      </c>
      <c r="I21" s="657"/>
      <c r="J21" s="668"/>
      <c r="K21" s="231">
        <v>-5</v>
      </c>
      <c r="L21" s="56" t="s">
        <v>195</v>
      </c>
      <c r="N21" s="58"/>
      <c r="O21" s="53" t="s">
        <v>210</v>
      </c>
      <c r="P21" s="53">
        <v>21</v>
      </c>
    </row>
    <row r="22" spans="1:16" ht="17" thickBot="1" x14ac:dyDescent="0.25">
      <c r="A22" s="418"/>
      <c r="B22" s="351" t="s">
        <v>408</v>
      </c>
      <c r="C22" s="352"/>
      <c r="D22" s="352"/>
      <c r="E22" s="353"/>
      <c r="F22" s="539"/>
      <c r="G22" s="540"/>
      <c r="H22" s="656" t="s">
        <v>408</v>
      </c>
      <c r="I22" s="657"/>
      <c r="J22" s="668"/>
      <c r="K22" s="231">
        <v>-1</v>
      </c>
      <c r="L22" s="56" t="s">
        <v>197</v>
      </c>
      <c r="N22" s="58"/>
      <c r="O22" s="53" t="s">
        <v>215</v>
      </c>
      <c r="P22" s="53">
        <v>12</v>
      </c>
    </row>
    <row r="23" spans="1:16" ht="17" thickBot="1" x14ac:dyDescent="0.25">
      <c r="A23" s="419"/>
      <c r="B23" s="354"/>
      <c r="C23" s="355"/>
      <c r="D23" s="355"/>
      <c r="E23" s="356"/>
      <c r="F23" s="541"/>
      <c r="G23" s="615"/>
      <c r="H23" s="658" t="s">
        <v>222</v>
      </c>
      <c r="I23" s="659"/>
      <c r="J23" s="670"/>
      <c r="K23" s="230">
        <v>1</v>
      </c>
      <c r="L23" s="57" t="s">
        <v>199</v>
      </c>
      <c r="N23" s="58"/>
      <c r="O23" s="53" t="s">
        <v>198</v>
      </c>
      <c r="P23" s="53">
        <v>2</v>
      </c>
    </row>
    <row r="24" spans="1:16" ht="17" customHeight="1" thickBot="1" x14ac:dyDescent="0.25">
      <c r="A24" s="417">
        <v>4</v>
      </c>
      <c r="B24" s="661" t="s">
        <v>670</v>
      </c>
      <c r="C24" s="326"/>
      <c r="D24" s="326"/>
      <c r="E24" s="662"/>
      <c r="F24" s="537">
        <f>SUM(K24:K28)</f>
        <v>-4</v>
      </c>
      <c r="G24" s="715"/>
      <c r="H24" s="654" t="s">
        <v>196</v>
      </c>
      <c r="I24" s="655"/>
      <c r="J24" s="666"/>
      <c r="K24" s="231">
        <v>2</v>
      </c>
      <c r="L24" s="55" t="s">
        <v>167</v>
      </c>
      <c r="N24" s="58"/>
      <c r="O24" s="53" t="s">
        <v>218</v>
      </c>
      <c r="P24" s="53">
        <v>10</v>
      </c>
    </row>
    <row r="25" spans="1:16" ht="17" customHeight="1" thickBot="1" x14ac:dyDescent="0.25">
      <c r="A25" s="418"/>
      <c r="B25" s="663"/>
      <c r="C25" s="329"/>
      <c r="D25" s="329"/>
      <c r="E25" s="330"/>
      <c r="F25" s="539"/>
      <c r="G25" s="540"/>
      <c r="H25" s="656" t="s">
        <v>206</v>
      </c>
      <c r="I25" s="657"/>
      <c r="J25" s="668"/>
      <c r="K25" s="231">
        <v>-4</v>
      </c>
      <c r="L25" s="56" t="s">
        <v>193</v>
      </c>
      <c r="N25" s="58"/>
      <c r="O25" s="53" t="s">
        <v>219</v>
      </c>
      <c r="P25" s="53">
        <v>9</v>
      </c>
    </row>
    <row r="26" spans="1:16" ht="17" customHeight="1" thickBot="1" x14ac:dyDescent="0.25">
      <c r="A26" s="418"/>
      <c r="B26" s="642"/>
      <c r="C26" s="643"/>
      <c r="D26" s="643"/>
      <c r="E26" s="644"/>
      <c r="F26" s="539"/>
      <c r="G26" s="540"/>
      <c r="H26" s="656" t="s">
        <v>458</v>
      </c>
      <c r="I26" s="657"/>
      <c r="J26" s="668"/>
      <c r="K26" s="231">
        <v>-5</v>
      </c>
      <c r="L26" s="56" t="s">
        <v>195</v>
      </c>
      <c r="N26" s="58"/>
      <c r="O26" s="53" t="s">
        <v>191</v>
      </c>
      <c r="P26" s="53">
        <v>1</v>
      </c>
    </row>
    <row r="27" spans="1:16" ht="17" thickBot="1" x14ac:dyDescent="0.25">
      <c r="A27" s="418"/>
      <c r="B27" s="351" t="s">
        <v>211</v>
      </c>
      <c r="C27" s="352"/>
      <c r="D27" s="352"/>
      <c r="E27" s="353"/>
      <c r="F27" s="539"/>
      <c r="G27" s="540"/>
      <c r="H27" s="656" t="s">
        <v>230</v>
      </c>
      <c r="I27" s="657"/>
      <c r="J27" s="668"/>
      <c r="K27" s="231">
        <v>2</v>
      </c>
      <c r="L27" s="56" t="s">
        <v>197</v>
      </c>
      <c r="N27" s="58"/>
      <c r="O27" s="53" t="s">
        <v>221</v>
      </c>
      <c r="P27" s="53">
        <v>9</v>
      </c>
    </row>
    <row r="28" spans="1:16" ht="17" thickBot="1" x14ac:dyDescent="0.25">
      <c r="A28" s="419"/>
      <c r="B28" s="354"/>
      <c r="C28" s="355"/>
      <c r="D28" s="355"/>
      <c r="E28" s="356"/>
      <c r="F28" s="541"/>
      <c r="G28" s="615"/>
      <c r="H28" s="658" t="s">
        <v>222</v>
      </c>
      <c r="I28" s="659"/>
      <c r="J28" s="670"/>
      <c r="K28" s="230">
        <v>1</v>
      </c>
      <c r="L28" s="57" t="s">
        <v>199</v>
      </c>
      <c r="N28" s="58"/>
      <c r="O28" s="53" t="s">
        <v>223</v>
      </c>
      <c r="P28" s="53">
        <v>5</v>
      </c>
    </row>
    <row r="29" spans="1:16" ht="17" customHeight="1" thickBot="1" x14ac:dyDescent="0.25">
      <c r="A29" s="417">
        <v>5</v>
      </c>
      <c r="B29" s="661" t="s">
        <v>473</v>
      </c>
      <c r="C29" s="326"/>
      <c r="D29" s="326"/>
      <c r="E29" s="662"/>
      <c r="F29" s="537">
        <f>SUM(K29:K33)</f>
        <v>0</v>
      </c>
      <c r="G29" s="715"/>
      <c r="H29" s="654" t="s">
        <v>196</v>
      </c>
      <c r="I29" s="655"/>
      <c r="J29" s="666"/>
      <c r="K29" s="231">
        <v>2</v>
      </c>
      <c r="L29" s="55" t="s">
        <v>167</v>
      </c>
      <c r="O29" s="53" t="s">
        <v>206</v>
      </c>
      <c r="P29" s="53">
        <v>52</v>
      </c>
    </row>
    <row r="30" spans="1:16" ht="17" customHeight="1" thickBot="1" x14ac:dyDescent="0.25">
      <c r="A30" s="418"/>
      <c r="B30" s="663"/>
      <c r="C30" s="329"/>
      <c r="D30" s="329"/>
      <c r="E30" s="330"/>
      <c r="F30" s="539"/>
      <c r="G30" s="540"/>
      <c r="H30" s="656" t="s">
        <v>206</v>
      </c>
      <c r="I30" s="657"/>
      <c r="J30" s="668"/>
      <c r="K30" s="231">
        <v>-4</v>
      </c>
      <c r="L30" s="56" t="s">
        <v>193</v>
      </c>
      <c r="O30" s="53" t="s">
        <v>224</v>
      </c>
      <c r="P30" s="53">
        <v>13</v>
      </c>
    </row>
    <row r="31" spans="1:16" ht="17" customHeight="1" thickBot="1" x14ac:dyDescent="0.25">
      <c r="A31" s="418"/>
      <c r="B31" s="642"/>
      <c r="C31" s="643"/>
      <c r="D31" s="643"/>
      <c r="E31" s="644"/>
      <c r="F31" s="539"/>
      <c r="G31" s="540"/>
      <c r="H31" s="656" t="s">
        <v>458</v>
      </c>
      <c r="I31" s="657"/>
      <c r="J31" s="668"/>
      <c r="K31" s="231">
        <v>-5</v>
      </c>
      <c r="L31" s="56" t="s">
        <v>195</v>
      </c>
      <c r="O31" s="53" t="s">
        <v>225</v>
      </c>
      <c r="P31" s="53">
        <v>1</v>
      </c>
    </row>
    <row r="32" spans="1:16" ht="17" thickBot="1" x14ac:dyDescent="0.25">
      <c r="A32" s="418"/>
      <c r="B32" s="351" t="s">
        <v>474</v>
      </c>
      <c r="C32" s="352"/>
      <c r="D32" s="352"/>
      <c r="E32" s="353"/>
      <c r="F32" s="539"/>
      <c r="G32" s="540"/>
      <c r="H32" s="656" t="s">
        <v>647</v>
      </c>
      <c r="I32" s="657"/>
      <c r="J32" s="668"/>
      <c r="K32" s="231">
        <v>-3</v>
      </c>
      <c r="L32" s="56" t="s">
        <v>197</v>
      </c>
      <c r="O32" s="53" t="s">
        <v>194</v>
      </c>
      <c r="P32" s="53">
        <v>-1</v>
      </c>
    </row>
    <row r="33" spans="1:16" ht="17" thickBot="1" x14ac:dyDescent="0.25">
      <c r="A33" s="419"/>
      <c r="B33" s="354"/>
      <c r="C33" s="355"/>
      <c r="D33" s="355"/>
      <c r="E33" s="356"/>
      <c r="F33" s="541"/>
      <c r="G33" s="615"/>
      <c r="H33" s="658" t="s">
        <v>216</v>
      </c>
      <c r="I33" s="659"/>
      <c r="J33" s="670"/>
      <c r="K33" s="230">
        <v>10</v>
      </c>
      <c r="L33" s="57" t="s">
        <v>199</v>
      </c>
      <c r="N33" s="58"/>
      <c r="O33" s="53" t="s">
        <v>226</v>
      </c>
      <c r="P33" s="53">
        <v>3</v>
      </c>
    </row>
    <row r="34" spans="1:16" ht="17" customHeight="1" thickBot="1" x14ac:dyDescent="0.25">
      <c r="A34" s="417">
        <v>6</v>
      </c>
      <c r="B34" s="661" t="s">
        <v>422</v>
      </c>
      <c r="C34" s="326"/>
      <c r="D34" s="326"/>
      <c r="E34" s="662"/>
      <c r="F34" s="537">
        <f>SUM(K34:K38)</f>
        <v>0</v>
      </c>
      <c r="G34" s="715"/>
      <c r="H34" s="654" t="s">
        <v>406</v>
      </c>
      <c r="I34" s="655"/>
      <c r="J34" s="666"/>
      <c r="K34" s="231">
        <v>-3</v>
      </c>
      <c r="L34" s="55" t="s">
        <v>167</v>
      </c>
      <c r="N34" s="58"/>
      <c r="O34" s="53" t="s">
        <v>228</v>
      </c>
      <c r="P34" s="53">
        <v>2</v>
      </c>
    </row>
    <row r="35" spans="1:16" ht="17" customHeight="1" thickBot="1" x14ac:dyDescent="0.25">
      <c r="A35" s="418"/>
      <c r="B35" s="663"/>
      <c r="C35" s="329"/>
      <c r="D35" s="329"/>
      <c r="E35" s="330"/>
      <c r="F35" s="539"/>
      <c r="G35" s="540"/>
      <c r="H35" s="656" t="s">
        <v>206</v>
      </c>
      <c r="I35" s="657"/>
      <c r="J35" s="668"/>
      <c r="K35" s="231">
        <v>-4</v>
      </c>
      <c r="L35" s="56" t="s">
        <v>193</v>
      </c>
      <c r="N35" s="58"/>
      <c r="O35" s="53" t="s">
        <v>230</v>
      </c>
      <c r="P35" s="53">
        <v>11</v>
      </c>
    </row>
    <row r="36" spans="1:16" ht="17" customHeight="1" thickBot="1" x14ac:dyDescent="0.25">
      <c r="A36" s="418"/>
      <c r="B36" s="642"/>
      <c r="C36" s="643"/>
      <c r="D36" s="643"/>
      <c r="E36" s="644"/>
      <c r="F36" s="539"/>
      <c r="G36" s="540"/>
      <c r="H36" s="656" t="s">
        <v>458</v>
      </c>
      <c r="I36" s="657"/>
      <c r="J36" s="668"/>
      <c r="K36" s="231">
        <v>-5</v>
      </c>
      <c r="L36" s="56" t="s">
        <v>195</v>
      </c>
      <c r="N36" s="58"/>
      <c r="O36" s="53" t="s">
        <v>231</v>
      </c>
      <c r="P36" s="53">
        <v>2</v>
      </c>
    </row>
    <row r="37" spans="1:16" ht="17" thickBot="1" x14ac:dyDescent="0.25">
      <c r="A37" s="418"/>
      <c r="B37" s="351" t="s">
        <v>477</v>
      </c>
      <c r="C37" s="352"/>
      <c r="D37" s="352"/>
      <c r="E37" s="353"/>
      <c r="F37" s="539"/>
      <c r="G37" s="540"/>
      <c r="H37" s="656" t="s">
        <v>617</v>
      </c>
      <c r="I37" s="657"/>
      <c r="J37" s="668"/>
      <c r="K37" s="231">
        <v>11</v>
      </c>
      <c r="L37" s="56" t="s">
        <v>197</v>
      </c>
      <c r="N37" s="58"/>
      <c r="O37" s="53" t="s">
        <v>227</v>
      </c>
      <c r="P37" s="53">
        <v>4</v>
      </c>
    </row>
    <row r="38" spans="1:16" ht="17" thickBot="1" x14ac:dyDescent="0.25">
      <c r="A38" s="419"/>
      <c r="B38" s="354"/>
      <c r="C38" s="355"/>
      <c r="D38" s="355"/>
      <c r="E38" s="356"/>
      <c r="F38" s="541"/>
      <c r="G38" s="615"/>
      <c r="H38" s="658" t="s">
        <v>222</v>
      </c>
      <c r="I38" s="659"/>
      <c r="J38" s="670"/>
      <c r="K38" s="230">
        <v>1</v>
      </c>
      <c r="L38" s="57" t="s">
        <v>199</v>
      </c>
      <c r="N38" s="58"/>
      <c r="O38" s="53" t="s">
        <v>232</v>
      </c>
      <c r="P38" s="53">
        <v>5</v>
      </c>
    </row>
    <row r="39" spans="1:16" ht="17" customHeight="1" thickBot="1" x14ac:dyDescent="0.25">
      <c r="A39" s="417">
        <v>7</v>
      </c>
      <c r="B39" s="661" t="s">
        <v>246</v>
      </c>
      <c r="C39" s="326"/>
      <c r="D39" s="326"/>
      <c r="E39" s="662"/>
      <c r="F39" s="537">
        <f>SUM(K39:K43)</f>
        <v>3</v>
      </c>
      <c r="G39" s="715"/>
      <c r="H39" s="654" t="s">
        <v>194</v>
      </c>
      <c r="I39" s="655"/>
      <c r="J39" s="666"/>
      <c r="K39" s="235">
        <v>-6</v>
      </c>
      <c r="L39" s="55" t="s">
        <v>167</v>
      </c>
      <c r="N39" s="58"/>
      <c r="O39" s="53" t="s">
        <v>233</v>
      </c>
      <c r="P39" s="53">
        <v>16</v>
      </c>
    </row>
    <row r="40" spans="1:16" ht="17" customHeight="1" thickBot="1" x14ac:dyDescent="0.25">
      <c r="A40" s="418"/>
      <c r="B40" s="663"/>
      <c r="C40" s="329"/>
      <c r="D40" s="329"/>
      <c r="E40" s="330"/>
      <c r="F40" s="539"/>
      <c r="G40" s="540"/>
      <c r="H40" s="656" t="s">
        <v>206</v>
      </c>
      <c r="I40" s="657"/>
      <c r="J40" s="668"/>
      <c r="K40" s="235">
        <v>-4</v>
      </c>
      <c r="L40" s="56" t="s">
        <v>193</v>
      </c>
      <c r="N40" s="58"/>
      <c r="O40" s="53" t="s">
        <v>234</v>
      </c>
      <c r="P40" s="53">
        <v>16</v>
      </c>
    </row>
    <row r="41" spans="1:16" ht="17" customHeight="1" thickBot="1" x14ac:dyDescent="0.25">
      <c r="A41" s="418"/>
      <c r="B41" s="642"/>
      <c r="C41" s="643"/>
      <c r="D41" s="643"/>
      <c r="E41" s="644"/>
      <c r="F41" s="539"/>
      <c r="G41" s="540"/>
      <c r="H41" s="656" t="s">
        <v>462</v>
      </c>
      <c r="I41" s="657"/>
      <c r="J41" s="668"/>
      <c r="K41" s="235">
        <v>4</v>
      </c>
      <c r="L41" s="56" t="s">
        <v>195</v>
      </c>
      <c r="N41" s="58"/>
      <c r="O41" s="53" t="s">
        <v>236</v>
      </c>
      <c r="P41" s="53">
        <v>12</v>
      </c>
    </row>
    <row r="42" spans="1:16" ht="17" thickBot="1" x14ac:dyDescent="0.25">
      <c r="A42" s="418"/>
      <c r="B42" s="351" t="s">
        <v>374</v>
      </c>
      <c r="C42" s="352"/>
      <c r="D42" s="352"/>
      <c r="E42" s="353"/>
      <c r="F42" s="539"/>
      <c r="G42" s="540"/>
      <c r="H42" s="656" t="s">
        <v>396</v>
      </c>
      <c r="I42" s="657"/>
      <c r="J42" s="668"/>
      <c r="K42" s="235">
        <v>8</v>
      </c>
      <c r="L42" s="56" t="s">
        <v>197</v>
      </c>
      <c r="N42" s="58"/>
      <c r="O42" s="53" t="s">
        <v>237</v>
      </c>
      <c r="P42" s="53">
        <v>10</v>
      </c>
    </row>
    <row r="43" spans="1:16" ht="17" thickBot="1" x14ac:dyDescent="0.25">
      <c r="A43" s="419"/>
      <c r="B43" s="354"/>
      <c r="C43" s="355"/>
      <c r="D43" s="355"/>
      <c r="E43" s="356"/>
      <c r="F43" s="541"/>
      <c r="G43" s="615"/>
      <c r="H43" s="658" t="s">
        <v>222</v>
      </c>
      <c r="I43" s="659"/>
      <c r="J43" s="670"/>
      <c r="K43" s="234">
        <v>1</v>
      </c>
      <c r="L43" s="57" t="s">
        <v>199</v>
      </c>
      <c r="N43" s="58"/>
      <c r="O43" s="53" t="s">
        <v>238</v>
      </c>
      <c r="P43" s="53">
        <v>14</v>
      </c>
    </row>
    <row r="44" spans="1:16" ht="17" customHeight="1" thickBot="1" x14ac:dyDescent="0.25">
      <c r="A44" s="417">
        <v>8</v>
      </c>
      <c r="B44" s="661" t="s">
        <v>419</v>
      </c>
      <c r="C44" s="326"/>
      <c r="D44" s="326"/>
      <c r="E44" s="662"/>
      <c r="F44" s="537">
        <f>SUM(K44:K48)</f>
        <v>3</v>
      </c>
      <c r="G44" s="715"/>
      <c r="H44" s="654" t="s">
        <v>227</v>
      </c>
      <c r="I44" s="655"/>
      <c r="J44" s="666"/>
      <c r="K44" s="231">
        <v>-4</v>
      </c>
      <c r="L44" s="55" t="s">
        <v>167</v>
      </c>
      <c r="O44" s="53" t="s">
        <v>217</v>
      </c>
      <c r="P44" s="53">
        <v>9</v>
      </c>
    </row>
    <row r="45" spans="1:16" ht="17" customHeight="1" thickBot="1" x14ac:dyDescent="0.25">
      <c r="A45" s="418"/>
      <c r="B45" s="663"/>
      <c r="C45" s="329"/>
      <c r="D45" s="329"/>
      <c r="E45" s="330"/>
      <c r="F45" s="539"/>
      <c r="G45" s="540"/>
      <c r="H45" s="656" t="s">
        <v>236</v>
      </c>
      <c r="I45" s="657"/>
      <c r="J45" s="668"/>
      <c r="K45" s="231">
        <v>-1</v>
      </c>
      <c r="L45" s="56" t="s">
        <v>193</v>
      </c>
      <c r="O45" s="53" t="s">
        <v>239</v>
      </c>
      <c r="P45" s="53">
        <v>30</v>
      </c>
    </row>
    <row r="46" spans="1:16" ht="17" customHeight="1" thickBot="1" x14ac:dyDescent="0.25">
      <c r="A46" s="418"/>
      <c r="B46" s="642"/>
      <c r="C46" s="643"/>
      <c r="D46" s="643"/>
      <c r="E46" s="644"/>
      <c r="F46" s="539"/>
      <c r="G46" s="540"/>
      <c r="H46" s="656" t="s">
        <v>461</v>
      </c>
      <c r="I46" s="657"/>
      <c r="J46" s="668"/>
      <c r="K46" s="231">
        <v>-2</v>
      </c>
      <c r="L46" s="56" t="s">
        <v>195</v>
      </c>
      <c r="O46" s="53" t="s">
        <v>192</v>
      </c>
      <c r="P46" s="53">
        <v>8</v>
      </c>
    </row>
    <row r="47" spans="1:16" ht="17" thickBot="1" x14ac:dyDescent="0.25">
      <c r="A47" s="418"/>
      <c r="B47" s="351" t="s">
        <v>247</v>
      </c>
      <c r="C47" s="352"/>
      <c r="D47" s="352"/>
      <c r="E47" s="353"/>
      <c r="F47" s="539"/>
      <c r="G47" s="540"/>
      <c r="H47" s="656" t="s">
        <v>667</v>
      </c>
      <c r="I47" s="657"/>
      <c r="J47" s="668"/>
      <c r="K47" s="231">
        <v>9</v>
      </c>
      <c r="L47" s="56" t="s">
        <v>197</v>
      </c>
      <c r="O47" s="53" t="s">
        <v>240</v>
      </c>
      <c r="P47" s="53">
        <v>5</v>
      </c>
    </row>
    <row r="48" spans="1:16" ht="17" thickBot="1" x14ac:dyDescent="0.25">
      <c r="A48" s="419"/>
      <c r="B48" s="354"/>
      <c r="C48" s="355"/>
      <c r="D48" s="355"/>
      <c r="E48" s="356"/>
      <c r="F48" s="541"/>
      <c r="G48" s="615"/>
      <c r="H48" s="658" t="s">
        <v>222</v>
      </c>
      <c r="I48" s="659"/>
      <c r="J48" s="670"/>
      <c r="K48" s="230">
        <v>1</v>
      </c>
      <c r="L48" s="57" t="s">
        <v>199</v>
      </c>
      <c r="N48" s="58"/>
      <c r="O48" s="53" t="s">
        <v>241</v>
      </c>
      <c r="P48" s="53">
        <v>7</v>
      </c>
    </row>
    <row r="49" spans="1:16" ht="16" customHeight="1" thickBot="1" x14ac:dyDescent="0.25">
      <c r="A49" s="417">
        <v>9</v>
      </c>
      <c r="B49" s="704" t="s">
        <v>484</v>
      </c>
      <c r="C49" s="570"/>
      <c r="D49" s="570"/>
      <c r="E49" s="705"/>
      <c r="F49" s="537">
        <f>SUM(K49:K53)</f>
        <v>4</v>
      </c>
      <c r="G49" s="715"/>
      <c r="H49" s="710" t="s">
        <v>220</v>
      </c>
      <c r="I49" s="711"/>
      <c r="J49" s="584"/>
      <c r="K49" s="231">
        <v>6</v>
      </c>
      <c r="L49" s="55" t="s">
        <v>167</v>
      </c>
      <c r="N49" s="58"/>
      <c r="O49" s="53" t="s">
        <v>229</v>
      </c>
      <c r="P49" s="53">
        <v>12</v>
      </c>
    </row>
    <row r="50" spans="1:16" ht="16" customHeight="1" thickBot="1" x14ac:dyDescent="0.25">
      <c r="A50" s="418"/>
      <c r="B50" s="706"/>
      <c r="C50" s="476"/>
      <c r="D50" s="476"/>
      <c r="E50" s="477"/>
      <c r="F50" s="539"/>
      <c r="G50" s="540"/>
      <c r="H50" s="678" t="s">
        <v>206</v>
      </c>
      <c r="I50" s="679"/>
      <c r="J50" s="576"/>
      <c r="K50" s="231">
        <v>-4</v>
      </c>
      <c r="L50" s="56" t="s">
        <v>193</v>
      </c>
      <c r="N50" s="58"/>
      <c r="O50" s="53" t="s">
        <v>216</v>
      </c>
      <c r="P50" s="53">
        <v>12</v>
      </c>
    </row>
    <row r="51" spans="1:16" ht="16" customHeight="1" thickBot="1" x14ac:dyDescent="0.25">
      <c r="A51" s="418"/>
      <c r="B51" s="707"/>
      <c r="C51" s="708"/>
      <c r="D51" s="708"/>
      <c r="E51" s="709"/>
      <c r="F51" s="539"/>
      <c r="G51" s="540"/>
      <c r="H51" s="678" t="s">
        <v>462</v>
      </c>
      <c r="I51" s="679"/>
      <c r="J51" s="576"/>
      <c r="K51" s="231">
        <v>4</v>
      </c>
      <c r="L51" s="56" t="s">
        <v>195</v>
      </c>
      <c r="N51" s="58"/>
      <c r="O51" s="53" t="s">
        <v>242</v>
      </c>
      <c r="P51" s="53">
        <v>12</v>
      </c>
    </row>
    <row r="52" spans="1:16" ht="17" thickBot="1" x14ac:dyDescent="0.25">
      <c r="A52" s="418"/>
      <c r="B52" s="585" t="s">
        <v>196</v>
      </c>
      <c r="C52" s="586"/>
      <c r="D52" s="586"/>
      <c r="E52" s="587"/>
      <c r="F52" s="539"/>
      <c r="G52" s="540"/>
      <c r="H52" s="678" t="s">
        <v>647</v>
      </c>
      <c r="I52" s="679"/>
      <c r="J52" s="576"/>
      <c r="K52" s="231">
        <v>-3</v>
      </c>
      <c r="L52" s="56" t="s">
        <v>197</v>
      </c>
      <c r="N52" s="58"/>
      <c r="O52" s="53" t="s">
        <v>235</v>
      </c>
      <c r="P52" s="53">
        <v>6</v>
      </c>
    </row>
    <row r="53" spans="1:16" ht="17" thickBot="1" x14ac:dyDescent="0.25">
      <c r="A53" s="419"/>
      <c r="B53" s="588"/>
      <c r="C53" s="589"/>
      <c r="D53" s="589"/>
      <c r="E53" s="590"/>
      <c r="F53" s="541"/>
      <c r="G53" s="615"/>
      <c r="H53" s="676" t="s">
        <v>222</v>
      </c>
      <c r="I53" s="677"/>
      <c r="J53" s="591"/>
      <c r="K53" s="231">
        <v>1</v>
      </c>
      <c r="L53" s="57" t="s">
        <v>199</v>
      </c>
      <c r="N53" s="58"/>
      <c r="O53" s="53" t="s">
        <v>196</v>
      </c>
      <c r="P53" s="53">
        <v>4</v>
      </c>
    </row>
    <row r="54" spans="1:16" ht="17" customHeight="1" thickBot="1" x14ac:dyDescent="0.25">
      <c r="A54" s="417">
        <v>10</v>
      </c>
      <c r="B54" s="661" t="s">
        <v>651</v>
      </c>
      <c r="C54" s="326"/>
      <c r="D54" s="326"/>
      <c r="E54" s="662"/>
      <c r="F54" s="537">
        <f>SUM(K54:K58)</f>
        <v>6</v>
      </c>
      <c r="G54" s="715"/>
      <c r="H54" s="654" t="s">
        <v>217</v>
      </c>
      <c r="I54" s="655"/>
      <c r="J54" s="690"/>
      <c r="K54" s="54">
        <v>10</v>
      </c>
      <c r="L54" s="55" t="s">
        <v>167</v>
      </c>
    </row>
    <row r="55" spans="1:16" ht="17" customHeight="1" thickBot="1" x14ac:dyDescent="0.25">
      <c r="A55" s="418"/>
      <c r="B55" s="663"/>
      <c r="C55" s="329"/>
      <c r="D55" s="329"/>
      <c r="E55" s="330"/>
      <c r="F55" s="539"/>
      <c r="G55" s="540"/>
      <c r="H55" s="656" t="s">
        <v>206</v>
      </c>
      <c r="I55" s="657"/>
      <c r="J55" s="691"/>
      <c r="K55" s="54">
        <v>-4</v>
      </c>
      <c r="L55" s="56" t="s">
        <v>193</v>
      </c>
    </row>
    <row r="56" spans="1:16" ht="17" customHeight="1" thickBot="1" x14ac:dyDescent="0.25">
      <c r="A56" s="418"/>
      <c r="B56" s="642"/>
      <c r="C56" s="643"/>
      <c r="D56" s="643"/>
      <c r="E56" s="644"/>
      <c r="F56" s="539"/>
      <c r="G56" s="540"/>
      <c r="H56" s="656" t="s">
        <v>240</v>
      </c>
      <c r="I56" s="657"/>
      <c r="J56" s="691"/>
      <c r="K56" s="54">
        <v>2</v>
      </c>
      <c r="L56" s="56" t="s">
        <v>195</v>
      </c>
    </row>
    <row r="57" spans="1:16" ht="17" thickBot="1" x14ac:dyDescent="0.25">
      <c r="A57" s="418"/>
      <c r="B57" s="351" t="s">
        <v>240</v>
      </c>
      <c r="C57" s="352"/>
      <c r="D57" s="352"/>
      <c r="E57" s="353"/>
      <c r="F57" s="539"/>
      <c r="G57" s="540"/>
      <c r="H57" s="656" t="s">
        <v>647</v>
      </c>
      <c r="I57" s="657"/>
      <c r="J57" s="691"/>
      <c r="K57" s="54">
        <v>-3</v>
      </c>
      <c r="L57" s="56" t="s">
        <v>197</v>
      </c>
    </row>
    <row r="58" spans="1:16" ht="17" thickBot="1" x14ac:dyDescent="0.25">
      <c r="A58" s="419"/>
      <c r="B58" s="354"/>
      <c r="C58" s="355"/>
      <c r="D58" s="355"/>
      <c r="E58" s="356"/>
      <c r="F58" s="541"/>
      <c r="G58" s="615"/>
      <c r="H58" s="658" t="s">
        <v>222</v>
      </c>
      <c r="I58" s="659"/>
      <c r="J58" s="692"/>
      <c r="K58" s="54">
        <v>1</v>
      </c>
      <c r="L58" s="57" t="s">
        <v>199</v>
      </c>
    </row>
    <row r="59" spans="1:16" ht="17" customHeight="1" thickBot="1" x14ac:dyDescent="0.25">
      <c r="A59" s="417">
        <v>11</v>
      </c>
      <c r="B59" s="661" t="s">
        <v>420</v>
      </c>
      <c r="C59" s="326"/>
      <c r="D59" s="326"/>
      <c r="E59" s="662"/>
      <c r="F59" s="537">
        <f>SUM(K59:K63)</f>
        <v>7</v>
      </c>
      <c r="G59" s="715"/>
      <c r="H59" s="654" t="s">
        <v>196</v>
      </c>
      <c r="I59" s="655"/>
      <c r="J59" s="666"/>
      <c r="K59" s="231">
        <v>2</v>
      </c>
      <c r="L59" s="55" t="s">
        <v>167</v>
      </c>
      <c r="N59" s="58"/>
      <c r="O59" s="58"/>
      <c r="P59" s="58"/>
    </row>
    <row r="60" spans="1:16" ht="17" customHeight="1" thickBot="1" x14ac:dyDescent="0.25">
      <c r="A60" s="418"/>
      <c r="B60" s="663"/>
      <c r="C60" s="329"/>
      <c r="D60" s="329"/>
      <c r="E60" s="330"/>
      <c r="F60" s="539"/>
      <c r="G60" s="540"/>
      <c r="H60" s="656" t="s">
        <v>206</v>
      </c>
      <c r="I60" s="657"/>
      <c r="J60" s="668"/>
      <c r="K60" s="231">
        <v>-4</v>
      </c>
      <c r="L60" s="56" t="s">
        <v>193</v>
      </c>
      <c r="N60" s="58"/>
      <c r="O60" s="58"/>
      <c r="P60" s="58"/>
    </row>
    <row r="61" spans="1:16" ht="17" customHeight="1" thickBot="1" x14ac:dyDescent="0.25">
      <c r="A61" s="418"/>
      <c r="B61" s="642"/>
      <c r="C61" s="643"/>
      <c r="D61" s="643"/>
      <c r="E61" s="644"/>
      <c r="F61" s="539"/>
      <c r="G61" s="540"/>
      <c r="H61" s="656" t="s">
        <v>240</v>
      </c>
      <c r="I61" s="657"/>
      <c r="J61" s="668"/>
      <c r="K61" s="231">
        <v>2</v>
      </c>
      <c r="L61" s="56" t="s">
        <v>195</v>
      </c>
      <c r="N61" s="58"/>
      <c r="O61" s="59"/>
      <c r="P61" s="59"/>
    </row>
    <row r="62" spans="1:16" ht="17" thickBot="1" x14ac:dyDescent="0.25">
      <c r="A62" s="418"/>
      <c r="B62" s="351" t="s">
        <v>421</v>
      </c>
      <c r="C62" s="352"/>
      <c r="D62" s="352"/>
      <c r="E62" s="353"/>
      <c r="F62" s="539"/>
      <c r="G62" s="540"/>
      <c r="H62" s="656" t="s">
        <v>652</v>
      </c>
      <c r="I62" s="657"/>
      <c r="J62" s="668"/>
      <c r="K62" s="231">
        <v>6</v>
      </c>
      <c r="L62" s="56" t="s">
        <v>197</v>
      </c>
      <c r="N62" s="58"/>
      <c r="O62" s="59"/>
      <c r="P62" s="59"/>
    </row>
    <row r="63" spans="1:16" ht="17" thickBot="1" x14ac:dyDescent="0.25">
      <c r="A63" s="419"/>
      <c r="B63" s="354"/>
      <c r="C63" s="355"/>
      <c r="D63" s="355"/>
      <c r="E63" s="356"/>
      <c r="F63" s="541"/>
      <c r="G63" s="615"/>
      <c r="H63" s="658" t="s">
        <v>222</v>
      </c>
      <c r="I63" s="659"/>
      <c r="J63" s="670"/>
      <c r="K63" s="230">
        <v>1</v>
      </c>
      <c r="L63" s="57" t="s">
        <v>199</v>
      </c>
      <c r="N63" s="58"/>
      <c r="O63" s="59"/>
      <c r="P63" s="59"/>
    </row>
    <row r="64" spans="1:16" ht="17" customHeight="1" thickBot="1" x14ac:dyDescent="0.25">
      <c r="A64" s="417">
        <v>12</v>
      </c>
      <c r="B64" s="661" t="s">
        <v>384</v>
      </c>
      <c r="C64" s="326"/>
      <c r="D64" s="326"/>
      <c r="E64" s="662"/>
      <c r="F64" s="537">
        <f>SUM(K64:K68)</f>
        <v>8</v>
      </c>
      <c r="G64" s="715"/>
      <c r="H64" s="654" t="s">
        <v>194</v>
      </c>
      <c r="I64" s="655"/>
      <c r="J64" s="666"/>
      <c r="K64" s="231">
        <v>-6</v>
      </c>
      <c r="L64" s="55" t="s">
        <v>167</v>
      </c>
    </row>
    <row r="65" spans="1:16" ht="17" customHeight="1" thickBot="1" x14ac:dyDescent="0.25">
      <c r="A65" s="418"/>
      <c r="B65" s="663"/>
      <c r="C65" s="329"/>
      <c r="D65" s="329"/>
      <c r="E65" s="330"/>
      <c r="F65" s="539"/>
      <c r="G65" s="540"/>
      <c r="H65" s="656" t="s">
        <v>206</v>
      </c>
      <c r="I65" s="657"/>
      <c r="J65" s="668"/>
      <c r="K65" s="231">
        <v>-4</v>
      </c>
      <c r="L65" s="56" t="s">
        <v>193</v>
      </c>
    </row>
    <row r="66" spans="1:16" ht="17" customHeight="1" thickBot="1" x14ac:dyDescent="0.25">
      <c r="A66" s="418"/>
      <c r="B66" s="642"/>
      <c r="C66" s="643"/>
      <c r="D66" s="643"/>
      <c r="E66" s="644"/>
      <c r="F66" s="539"/>
      <c r="G66" s="540"/>
      <c r="H66" s="656" t="s">
        <v>243</v>
      </c>
      <c r="I66" s="657"/>
      <c r="J66" s="668"/>
      <c r="K66" s="231">
        <v>11</v>
      </c>
      <c r="L66" s="56" t="s">
        <v>195</v>
      </c>
    </row>
    <row r="67" spans="1:16" ht="17" thickBot="1" x14ac:dyDescent="0.25">
      <c r="A67" s="418"/>
      <c r="B67" s="351" t="s">
        <v>215</v>
      </c>
      <c r="C67" s="352"/>
      <c r="D67" s="352"/>
      <c r="E67" s="353"/>
      <c r="F67" s="539"/>
      <c r="G67" s="540"/>
      <c r="H67" s="656" t="s">
        <v>652</v>
      </c>
      <c r="I67" s="657"/>
      <c r="J67" s="668"/>
      <c r="K67" s="231">
        <v>6</v>
      </c>
      <c r="L67" s="56" t="s">
        <v>197</v>
      </c>
    </row>
    <row r="68" spans="1:16" ht="17" thickBot="1" x14ac:dyDescent="0.25">
      <c r="A68" s="419"/>
      <c r="B68" s="354"/>
      <c r="C68" s="355"/>
      <c r="D68" s="355"/>
      <c r="E68" s="356"/>
      <c r="F68" s="541"/>
      <c r="G68" s="615"/>
      <c r="H68" s="658" t="s">
        <v>222</v>
      </c>
      <c r="I68" s="659"/>
      <c r="J68" s="670"/>
      <c r="K68" s="230">
        <v>1</v>
      </c>
      <c r="L68" s="57" t="s">
        <v>199</v>
      </c>
      <c r="N68" s="58"/>
      <c r="O68" s="58"/>
      <c r="P68" s="58"/>
    </row>
    <row r="69" spans="1:16" ht="16.5" customHeight="1" thickBot="1" x14ac:dyDescent="0.25">
      <c r="A69" s="417">
        <v>13</v>
      </c>
      <c r="B69" s="661" t="s">
        <v>592</v>
      </c>
      <c r="C69" s="326"/>
      <c r="D69" s="326"/>
      <c r="E69" s="662"/>
      <c r="F69" s="537">
        <f>SUM(K69:K73)</f>
        <v>9</v>
      </c>
      <c r="G69" s="715"/>
      <c r="H69" s="654" t="s">
        <v>196</v>
      </c>
      <c r="I69" s="655"/>
      <c r="J69" s="666"/>
      <c r="K69" s="231">
        <v>2</v>
      </c>
      <c r="L69" s="55" t="s">
        <v>167</v>
      </c>
      <c r="N69" s="58"/>
      <c r="O69" s="59"/>
      <c r="P69" s="59"/>
    </row>
    <row r="70" spans="1:16" ht="16.5" customHeight="1" thickBot="1" x14ac:dyDescent="0.25">
      <c r="A70" s="418"/>
      <c r="B70" s="663"/>
      <c r="C70" s="329"/>
      <c r="D70" s="329"/>
      <c r="E70" s="330"/>
      <c r="F70" s="539"/>
      <c r="G70" s="540"/>
      <c r="H70" s="656" t="s">
        <v>206</v>
      </c>
      <c r="I70" s="657"/>
      <c r="J70" s="668"/>
      <c r="K70" s="231">
        <v>-4</v>
      </c>
      <c r="L70" s="56" t="s">
        <v>193</v>
      </c>
      <c r="N70" s="58"/>
      <c r="O70" s="59"/>
      <c r="P70" s="58"/>
    </row>
    <row r="71" spans="1:16" ht="17" customHeight="1" thickBot="1" x14ac:dyDescent="0.25">
      <c r="A71" s="418"/>
      <c r="B71" s="642"/>
      <c r="C71" s="643"/>
      <c r="D71" s="643"/>
      <c r="E71" s="644"/>
      <c r="F71" s="539"/>
      <c r="G71" s="540"/>
      <c r="H71" s="656" t="s">
        <v>462</v>
      </c>
      <c r="I71" s="657"/>
      <c r="J71" s="668"/>
      <c r="K71" s="231">
        <v>4</v>
      </c>
      <c r="L71" s="56" t="s">
        <v>195</v>
      </c>
      <c r="N71" s="58"/>
      <c r="O71" s="59"/>
      <c r="P71" s="58"/>
    </row>
    <row r="72" spans="1:16" ht="17" thickBot="1" x14ac:dyDescent="0.25">
      <c r="A72" s="418"/>
      <c r="B72" s="351" t="s">
        <v>226</v>
      </c>
      <c r="C72" s="352"/>
      <c r="D72" s="352"/>
      <c r="E72" s="353"/>
      <c r="F72" s="539"/>
      <c r="G72" s="540"/>
      <c r="H72" s="656" t="s">
        <v>652</v>
      </c>
      <c r="I72" s="657"/>
      <c r="J72" s="668"/>
      <c r="K72" s="231">
        <v>6</v>
      </c>
      <c r="L72" s="56" t="s">
        <v>197</v>
      </c>
      <c r="N72" s="58"/>
      <c r="O72" s="59"/>
      <c r="P72" s="58"/>
    </row>
    <row r="73" spans="1:16" ht="17" thickBot="1" x14ac:dyDescent="0.25">
      <c r="A73" s="419"/>
      <c r="B73" s="354"/>
      <c r="C73" s="355"/>
      <c r="D73" s="355"/>
      <c r="E73" s="356"/>
      <c r="F73" s="541"/>
      <c r="G73" s="615"/>
      <c r="H73" s="658" t="s">
        <v>222</v>
      </c>
      <c r="I73" s="659"/>
      <c r="J73" s="670"/>
      <c r="K73" s="230">
        <v>1</v>
      </c>
      <c r="L73" s="57" t="s">
        <v>199</v>
      </c>
      <c r="N73" s="58"/>
      <c r="O73" s="59"/>
      <c r="P73" s="58"/>
    </row>
    <row r="74" spans="1:16" ht="17" customHeight="1" thickBot="1" x14ac:dyDescent="0.25">
      <c r="A74" s="417">
        <v>14</v>
      </c>
      <c r="B74" s="661" t="s">
        <v>375</v>
      </c>
      <c r="C74" s="326"/>
      <c r="D74" s="326"/>
      <c r="E74" s="662"/>
      <c r="F74" s="537">
        <f>SUM(K74:K78)</f>
        <v>9</v>
      </c>
      <c r="G74" s="715"/>
      <c r="H74" s="654" t="s">
        <v>196</v>
      </c>
      <c r="I74" s="655"/>
      <c r="J74" s="666"/>
      <c r="K74" s="231">
        <v>2</v>
      </c>
      <c r="L74" s="55" t="s">
        <v>167</v>
      </c>
    </row>
    <row r="75" spans="1:16" ht="17" customHeight="1" thickBot="1" x14ac:dyDescent="0.25">
      <c r="A75" s="418"/>
      <c r="B75" s="663"/>
      <c r="C75" s="329"/>
      <c r="D75" s="329"/>
      <c r="E75" s="330"/>
      <c r="F75" s="539"/>
      <c r="G75" s="540"/>
      <c r="H75" s="656" t="s">
        <v>206</v>
      </c>
      <c r="I75" s="657"/>
      <c r="J75" s="668"/>
      <c r="K75" s="231">
        <v>-4</v>
      </c>
      <c r="L75" s="56" t="s">
        <v>193</v>
      </c>
    </row>
    <row r="76" spans="1:16" ht="17" customHeight="1" thickBot="1" x14ac:dyDescent="0.25">
      <c r="A76" s="418"/>
      <c r="B76" s="642"/>
      <c r="C76" s="643"/>
      <c r="D76" s="643"/>
      <c r="E76" s="644"/>
      <c r="F76" s="539"/>
      <c r="G76" s="540"/>
      <c r="H76" s="656" t="s">
        <v>462</v>
      </c>
      <c r="I76" s="657"/>
      <c r="J76" s="668"/>
      <c r="K76" s="231">
        <v>4</v>
      </c>
      <c r="L76" s="56" t="s">
        <v>195</v>
      </c>
    </row>
    <row r="77" spans="1:16" ht="17" thickBot="1" x14ac:dyDescent="0.25">
      <c r="A77" s="418"/>
      <c r="B77" s="351" t="s">
        <v>531</v>
      </c>
      <c r="C77" s="352"/>
      <c r="D77" s="352"/>
      <c r="E77" s="353"/>
      <c r="F77" s="539"/>
      <c r="G77" s="540"/>
      <c r="H77" s="656" t="s">
        <v>652</v>
      </c>
      <c r="I77" s="657"/>
      <c r="J77" s="668"/>
      <c r="K77" s="231">
        <v>6</v>
      </c>
      <c r="L77" s="56" t="s">
        <v>197</v>
      </c>
    </row>
    <row r="78" spans="1:16" ht="17" thickBot="1" x14ac:dyDescent="0.25">
      <c r="A78" s="419"/>
      <c r="B78" s="354"/>
      <c r="C78" s="355"/>
      <c r="D78" s="355"/>
      <c r="E78" s="356"/>
      <c r="F78" s="541"/>
      <c r="G78" s="615"/>
      <c r="H78" s="658" t="s">
        <v>222</v>
      </c>
      <c r="I78" s="659"/>
      <c r="J78" s="670"/>
      <c r="K78" s="230">
        <v>1</v>
      </c>
      <c r="L78" s="57" t="s">
        <v>199</v>
      </c>
      <c r="N78" s="58"/>
      <c r="O78" s="58"/>
      <c r="P78" s="58"/>
    </row>
    <row r="79" spans="1:16" ht="17" customHeight="1" thickBot="1" x14ac:dyDescent="0.25">
      <c r="A79" s="417">
        <v>15</v>
      </c>
      <c r="B79" s="704" t="s">
        <v>398</v>
      </c>
      <c r="C79" s="570"/>
      <c r="D79" s="570"/>
      <c r="E79" s="705"/>
      <c r="F79" s="537">
        <f>SUM(K79:K83)</f>
        <v>10</v>
      </c>
      <c r="G79" s="715"/>
      <c r="H79" s="710" t="s">
        <v>196</v>
      </c>
      <c r="I79" s="711"/>
      <c r="J79" s="584"/>
      <c r="K79" s="231">
        <v>2</v>
      </c>
      <c r="L79" s="55" t="s">
        <v>167</v>
      </c>
      <c r="N79" s="58"/>
      <c r="O79" s="53" t="s">
        <v>243</v>
      </c>
      <c r="P79" s="53">
        <v>4</v>
      </c>
    </row>
    <row r="80" spans="1:16" ht="17" customHeight="1" thickBot="1" x14ac:dyDescent="0.25">
      <c r="A80" s="418"/>
      <c r="B80" s="706"/>
      <c r="C80" s="476"/>
      <c r="D80" s="476"/>
      <c r="E80" s="477"/>
      <c r="F80" s="539"/>
      <c r="G80" s="540"/>
      <c r="H80" s="678" t="s">
        <v>206</v>
      </c>
      <c r="I80" s="679"/>
      <c r="J80" s="576"/>
      <c r="K80" s="231">
        <v>-4</v>
      </c>
      <c r="L80" s="56" t="s">
        <v>193</v>
      </c>
      <c r="N80" s="58"/>
      <c r="O80" s="53" t="s">
        <v>244</v>
      </c>
      <c r="P80" s="53">
        <v>14</v>
      </c>
    </row>
    <row r="81" spans="1:16" ht="17" customHeight="1" thickBot="1" x14ac:dyDescent="0.25">
      <c r="A81" s="418"/>
      <c r="B81" s="707"/>
      <c r="C81" s="708"/>
      <c r="D81" s="708"/>
      <c r="E81" s="709"/>
      <c r="F81" s="539"/>
      <c r="G81" s="540"/>
      <c r="H81" s="678" t="s">
        <v>462</v>
      </c>
      <c r="I81" s="679"/>
      <c r="J81" s="576"/>
      <c r="K81" s="231">
        <v>4</v>
      </c>
      <c r="L81" s="56" t="s">
        <v>195</v>
      </c>
      <c r="N81" s="58"/>
      <c r="O81" s="59"/>
      <c r="P81" s="58"/>
    </row>
    <row r="82" spans="1:16" ht="17" thickBot="1" x14ac:dyDescent="0.25">
      <c r="A82" s="418"/>
      <c r="B82" s="640" t="s">
        <v>230</v>
      </c>
      <c r="C82" s="671"/>
      <c r="D82" s="671"/>
      <c r="E82" s="672"/>
      <c r="F82" s="539"/>
      <c r="G82" s="540"/>
      <c r="H82" s="678" t="s">
        <v>460</v>
      </c>
      <c r="I82" s="679"/>
      <c r="J82" s="576"/>
      <c r="K82" s="231">
        <v>7</v>
      </c>
      <c r="L82" s="56" t="s">
        <v>197</v>
      </c>
      <c r="N82" s="58"/>
      <c r="O82" s="59"/>
      <c r="P82" s="58"/>
    </row>
    <row r="83" spans="1:16" ht="17" thickBot="1" x14ac:dyDescent="0.25">
      <c r="A83" s="419"/>
      <c r="B83" s="673"/>
      <c r="C83" s="674"/>
      <c r="D83" s="674"/>
      <c r="E83" s="675"/>
      <c r="F83" s="541"/>
      <c r="G83" s="615"/>
      <c r="H83" s="676" t="s">
        <v>222</v>
      </c>
      <c r="I83" s="677"/>
      <c r="J83" s="591"/>
      <c r="K83" s="230">
        <v>1</v>
      </c>
      <c r="L83" s="57" t="s">
        <v>199</v>
      </c>
      <c r="N83" s="58"/>
      <c r="O83" s="59"/>
      <c r="P83" s="58"/>
    </row>
    <row r="84" spans="1:16" ht="17" customHeight="1" thickBot="1" x14ac:dyDescent="0.25">
      <c r="A84" s="417">
        <v>16</v>
      </c>
      <c r="B84" s="661" t="s">
        <v>376</v>
      </c>
      <c r="C84" s="326"/>
      <c r="D84" s="326"/>
      <c r="E84" s="662"/>
      <c r="F84" s="537">
        <f>SUM(K84:K88)</f>
        <v>10</v>
      </c>
      <c r="G84" s="715"/>
      <c r="H84" s="654" t="s">
        <v>196</v>
      </c>
      <c r="I84" s="655"/>
      <c r="J84" s="690"/>
      <c r="K84" s="54">
        <v>2</v>
      </c>
      <c r="L84" s="55" t="s">
        <v>167</v>
      </c>
      <c r="N84" s="58"/>
      <c r="O84" s="59"/>
      <c r="P84" s="59"/>
    </row>
    <row r="85" spans="1:16" ht="17" customHeight="1" thickBot="1" x14ac:dyDescent="0.25">
      <c r="A85" s="418"/>
      <c r="B85" s="663"/>
      <c r="C85" s="329"/>
      <c r="D85" s="329"/>
      <c r="E85" s="330"/>
      <c r="F85" s="539"/>
      <c r="G85" s="540"/>
      <c r="H85" s="656" t="s">
        <v>206</v>
      </c>
      <c r="I85" s="657"/>
      <c r="J85" s="691"/>
      <c r="K85" s="54">
        <v>-4</v>
      </c>
      <c r="L85" s="56" t="s">
        <v>193</v>
      </c>
      <c r="N85" s="58"/>
      <c r="O85" s="59"/>
      <c r="P85" s="58"/>
    </row>
    <row r="86" spans="1:16" ht="17" customHeight="1" thickBot="1" x14ac:dyDescent="0.25">
      <c r="A86" s="418"/>
      <c r="B86" s="642"/>
      <c r="C86" s="643"/>
      <c r="D86" s="643"/>
      <c r="E86" s="644"/>
      <c r="F86" s="539"/>
      <c r="G86" s="540"/>
      <c r="H86" s="656" t="s">
        <v>462</v>
      </c>
      <c r="I86" s="657"/>
      <c r="J86" s="691"/>
      <c r="K86" s="54">
        <v>4</v>
      </c>
      <c r="L86" s="56" t="s">
        <v>195</v>
      </c>
      <c r="N86" s="58"/>
      <c r="O86" s="59"/>
      <c r="P86" s="58"/>
    </row>
    <row r="87" spans="1:16" ht="17" thickBot="1" x14ac:dyDescent="0.25">
      <c r="A87" s="418"/>
      <c r="B87" s="351" t="s">
        <v>359</v>
      </c>
      <c r="C87" s="352"/>
      <c r="D87" s="352"/>
      <c r="E87" s="353"/>
      <c r="F87" s="539"/>
      <c r="G87" s="540"/>
      <c r="H87" s="656" t="s">
        <v>460</v>
      </c>
      <c r="I87" s="657"/>
      <c r="J87" s="691"/>
      <c r="K87" s="54">
        <v>7</v>
      </c>
      <c r="L87" s="56" t="s">
        <v>197</v>
      </c>
      <c r="N87" s="58"/>
      <c r="O87" s="59"/>
      <c r="P87" s="58"/>
    </row>
    <row r="88" spans="1:16" ht="17" thickBot="1" x14ac:dyDescent="0.25">
      <c r="A88" s="419"/>
      <c r="B88" s="354"/>
      <c r="C88" s="355"/>
      <c r="D88" s="355"/>
      <c r="E88" s="356"/>
      <c r="F88" s="541"/>
      <c r="G88" s="615"/>
      <c r="H88" s="658" t="s">
        <v>222</v>
      </c>
      <c r="I88" s="659"/>
      <c r="J88" s="692"/>
      <c r="K88" s="54">
        <v>1</v>
      </c>
      <c r="L88" s="57" t="s">
        <v>199</v>
      </c>
      <c r="N88" s="58"/>
      <c r="O88" s="59"/>
      <c r="P88" s="58"/>
    </row>
    <row r="89" spans="1:16" ht="17" customHeight="1" thickBot="1" x14ac:dyDescent="0.25">
      <c r="A89" s="417">
        <v>17</v>
      </c>
      <c r="B89" s="661" t="s">
        <v>669</v>
      </c>
      <c r="C89" s="326"/>
      <c r="D89" s="326"/>
      <c r="E89" s="662"/>
      <c r="F89" s="537">
        <f>SUM(K89:K93)</f>
        <v>10</v>
      </c>
      <c r="G89" s="715"/>
      <c r="H89" s="654" t="s">
        <v>196</v>
      </c>
      <c r="I89" s="655"/>
      <c r="J89" s="666"/>
      <c r="K89" s="231">
        <v>2</v>
      </c>
      <c r="L89" s="55" t="s">
        <v>167</v>
      </c>
      <c r="N89" s="58"/>
      <c r="O89" s="58"/>
      <c r="P89" s="58"/>
    </row>
    <row r="90" spans="1:16" ht="17" customHeight="1" thickBot="1" x14ac:dyDescent="0.25">
      <c r="A90" s="418"/>
      <c r="B90" s="663"/>
      <c r="C90" s="329"/>
      <c r="D90" s="329"/>
      <c r="E90" s="330"/>
      <c r="F90" s="539"/>
      <c r="G90" s="540"/>
      <c r="H90" s="656" t="s">
        <v>206</v>
      </c>
      <c r="I90" s="657"/>
      <c r="J90" s="668"/>
      <c r="K90" s="231">
        <v>-4</v>
      </c>
      <c r="L90" s="56" t="s">
        <v>193</v>
      </c>
      <c r="N90" s="58"/>
      <c r="O90" s="58"/>
      <c r="P90" s="58"/>
    </row>
    <row r="91" spans="1:16" ht="17" customHeight="1" thickBot="1" x14ac:dyDescent="0.25">
      <c r="A91" s="418"/>
      <c r="B91" s="642"/>
      <c r="C91" s="643"/>
      <c r="D91" s="643"/>
      <c r="E91" s="644"/>
      <c r="F91" s="539"/>
      <c r="G91" s="540"/>
      <c r="H91" s="656" t="s">
        <v>462</v>
      </c>
      <c r="I91" s="657"/>
      <c r="J91" s="668"/>
      <c r="K91" s="231">
        <v>4</v>
      </c>
      <c r="L91" s="56" t="s">
        <v>195</v>
      </c>
      <c r="N91" s="58"/>
      <c r="O91" s="59"/>
      <c r="P91" s="59"/>
    </row>
    <row r="92" spans="1:16" ht="17" thickBot="1" x14ac:dyDescent="0.25">
      <c r="A92" s="418"/>
      <c r="B92" s="351" t="s">
        <v>219</v>
      </c>
      <c r="C92" s="352"/>
      <c r="D92" s="352"/>
      <c r="E92" s="353"/>
      <c r="F92" s="539"/>
      <c r="G92" s="540"/>
      <c r="H92" s="656" t="s">
        <v>459</v>
      </c>
      <c r="I92" s="657"/>
      <c r="J92" s="668"/>
      <c r="K92" s="231">
        <v>7</v>
      </c>
      <c r="L92" s="56" t="s">
        <v>197</v>
      </c>
      <c r="N92" s="58"/>
      <c r="O92" s="59"/>
      <c r="P92" s="59"/>
    </row>
    <row r="93" spans="1:16" ht="17" thickBot="1" x14ac:dyDescent="0.25">
      <c r="A93" s="419"/>
      <c r="B93" s="354"/>
      <c r="C93" s="355"/>
      <c r="D93" s="355"/>
      <c r="E93" s="356"/>
      <c r="F93" s="541"/>
      <c r="G93" s="615"/>
      <c r="H93" s="658" t="s">
        <v>222</v>
      </c>
      <c r="I93" s="659"/>
      <c r="J93" s="670"/>
      <c r="K93" s="230">
        <v>1</v>
      </c>
      <c r="L93" s="57" t="s">
        <v>199</v>
      </c>
      <c r="N93" s="58"/>
      <c r="O93" s="59"/>
      <c r="P93" s="59"/>
    </row>
    <row r="94" spans="1:16" ht="17" customHeight="1" thickBot="1" x14ac:dyDescent="0.25">
      <c r="A94" s="417">
        <v>18</v>
      </c>
      <c r="B94" s="680" t="s">
        <v>429</v>
      </c>
      <c r="C94" s="547"/>
      <c r="D94" s="547"/>
      <c r="E94" s="681"/>
      <c r="F94" s="537">
        <f>SUM(K94:K98)</f>
        <v>10</v>
      </c>
      <c r="G94" s="715"/>
      <c r="H94" s="686" t="s">
        <v>359</v>
      </c>
      <c r="I94" s="687"/>
      <c r="J94" s="453"/>
      <c r="K94" s="54">
        <v>2</v>
      </c>
      <c r="L94" s="55" t="s">
        <v>167</v>
      </c>
    </row>
    <row r="95" spans="1:16" ht="17" customHeight="1" thickBot="1" x14ac:dyDescent="0.25">
      <c r="A95" s="418"/>
      <c r="B95" s="682"/>
      <c r="C95" s="424"/>
      <c r="D95" s="424"/>
      <c r="E95" s="425"/>
      <c r="F95" s="539"/>
      <c r="G95" s="540"/>
      <c r="H95" s="688" t="s">
        <v>206</v>
      </c>
      <c r="I95" s="689"/>
      <c r="J95" s="498"/>
      <c r="K95" s="54">
        <v>-4</v>
      </c>
      <c r="L95" s="56" t="s">
        <v>193</v>
      </c>
    </row>
    <row r="96" spans="1:16" ht="17" customHeight="1" thickBot="1" x14ac:dyDescent="0.25">
      <c r="A96" s="418"/>
      <c r="B96" s="683"/>
      <c r="C96" s="684"/>
      <c r="D96" s="684"/>
      <c r="E96" s="685"/>
      <c r="F96" s="539"/>
      <c r="G96" s="540"/>
      <c r="H96" s="688" t="s">
        <v>462</v>
      </c>
      <c r="I96" s="689"/>
      <c r="J96" s="498"/>
      <c r="K96" s="54">
        <v>4</v>
      </c>
      <c r="L96" s="56" t="s">
        <v>195</v>
      </c>
    </row>
    <row r="97" spans="1:16" ht="17" thickBot="1" x14ac:dyDescent="0.25">
      <c r="A97" s="418"/>
      <c r="B97" s="557" t="s">
        <v>471</v>
      </c>
      <c r="C97" s="558"/>
      <c r="D97" s="558"/>
      <c r="E97" s="559"/>
      <c r="F97" s="539"/>
      <c r="G97" s="540"/>
      <c r="H97" s="688" t="s">
        <v>459</v>
      </c>
      <c r="I97" s="689"/>
      <c r="J97" s="498"/>
      <c r="K97" s="54">
        <v>7</v>
      </c>
      <c r="L97" s="56" t="s">
        <v>197</v>
      </c>
    </row>
    <row r="98" spans="1:16" ht="17" thickBot="1" x14ac:dyDescent="0.25">
      <c r="A98" s="419"/>
      <c r="B98" s="560"/>
      <c r="C98" s="561"/>
      <c r="D98" s="561"/>
      <c r="E98" s="562"/>
      <c r="F98" s="541"/>
      <c r="G98" s="615"/>
      <c r="H98" s="712" t="s">
        <v>222</v>
      </c>
      <c r="I98" s="713"/>
      <c r="J98" s="504"/>
      <c r="K98" s="54">
        <v>1</v>
      </c>
      <c r="L98" s="57" t="s">
        <v>199</v>
      </c>
      <c r="N98" s="58"/>
      <c r="O98" s="58"/>
      <c r="P98" s="58"/>
    </row>
    <row r="99" spans="1:16" ht="17" customHeight="1" thickBot="1" x14ac:dyDescent="0.25">
      <c r="A99" s="417">
        <v>19</v>
      </c>
      <c r="B99" s="704" t="s">
        <v>395</v>
      </c>
      <c r="C99" s="570"/>
      <c r="D99" s="570"/>
      <c r="E99" s="705"/>
      <c r="F99" s="537">
        <f>SUM(K99:K103)</f>
        <v>11</v>
      </c>
      <c r="G99" s="715"/>
      <c r="H99" s="710" t="s">
        <v>196</v>
      </c>
      <c r="I99" s="711"/>
      <c r="J99" s="584"/>
      <c r="K99" s="231">
        <v>2</v>
      </c>
      <c r="L99" s="55" t="s">
        <v>167</v>
      </c>
      <c r="N99" s="58"/>
      <c r="O99" s="58"/>
      <c r="P99" s="58"/>
    </row>
    <row r="100" spans="1:16" ht="17" customHeight="1" thickBot="1" x14ac:dyDescent="0.25">
      <c r="A100" s="418"/>
      <c r="B100" s="706"/>
      <c r="C100" s="476"/>
      <c r="D100" s="476"/>
      <c r="E100" s="477"/>
      <c r="F100" s="539"/>
      <c r="G100" s="540"/>
      <c r="H100" s="678" t="s">
        <v>206</v>
      </c>
      <c r="I100" s="679"/>
      <c r="J100" s="576"/>
      <c r="K100" s="231">
        <v>-4</v>
      </c>
      <c r="L100" s="56" t="s">
        <v>193</v>
      </c>
      <c r="N100" s="58"/>
      <c r="O100" s="58"/>
      <c r="P100" s="58"/>
    </row>
    <row r="101" spans="1:16" ht="17" customHeight="1" thickBot="1" x14ac:dyDescent="0.25">
      <c r="A101" s="418"/>
      <c r="B101" s="707"/>
      <c r="C101" s="708"/>
      <c r="D101" s="708"/>
      <c r="E101" s="709"/>
      <c r="F101" s="539"/>
      <c r="G101" s="540"/>
      <c r="H101" s="678" t="s">
        <v>462</v>
      </c>
      <c r="I101" s="679"/>
      <c r="J101" s="576"/>
      <c r="K101" s="231">
        <v>4</v>
      </c>
      <c r="L101" s="56" t="s">
        <v>195</v>
      </c>
      <c r="N101" s="58"/>
      <c r="O101" s="59"/>
      <c r="P101" s="59"/>
    </row>
    <row r="102" spans="1:16" ht="17" thickBot="1" x14ac:dyDescent="0.25">
      <c r="A102" s="418"/>
      <c r="B102" s="585" t="s">
        <v>396</v>
      </c>
      <c r="C102" s="586"/>
      <c r="D102" s="586"/>
      <c r="E102" s="587"/>
      <c r="F102" s="539"/>
      <c r="G102" s="540"/>
      <c r="H102" s="678" t="s">
        <v>396</v>
      </c>
      <c r="I102" s="679"/>
      <c r="J102" s="576"/>
      <c r="K102" s="231">
        <v>8</v>
      </c>
      <c r="L102" s="56" t="s">
        <v>197</v>
      </c>
      <c r="N102" s="58"/>
      <c r="O102" s="59"/>
      <c r="P102" s="59"/>
    </row>
    <row r="103" spans="1:16" ht="17" thickBot="1" x14ac:dyDescent="0.25">
      <c r="A103" s="419"/>
      <c r="B103" s="588"/>
      <c r="C103" s="589"/>
      <c r="D103" s="589"/>
      <c r="E103" s="590"/>
      <c r="F103" s="541"/>
      <c r="G103" s="615"/>
      <c r="H103" s="676" t="s">
        <v>222</v>
      </c>
      <c r="I103" s="677"/>
      <c r="J103" s="591"/>
      <c r="K103" s="230">
        <v>1</v>
      </c>
      <c r="L103" s="57" t="s">
        <v>199</v>
      </c>
      <c r="N103" s="58"/>
      <c r="O103" s="59"/>
      <c r="P103" s="59"/>
    </row>
    <row r="104" spans="1:16" ht="17" customHeight="1" thickBot="1" x14ac:dyDescent="0.25">
      <c r="A104" s="417">
        <v>20</v>
      </c>
      <c r="B104" s="661" t="s">
        <v>538</v>
      </c>
      <c r="C104" s="326"/>
      <c r="D104" s="326"/>
      <c r="E104" s="662"/>
      <c r="F104" s="537">
        <f>SUM(K104:K108)</f>
        <v>11</v>
      </c>
      <c r="G104" s="715"/>
      <c r="H104" s="654" t="s">
        <v>196</v>
      </c>
      <c r="I104" s="655"/>
      <c r="J104" s="666"/>
      <c r="K104" s="231">
        <v>2</v>
      </c>
      <c r="L104" s="55" t="s">
        <v>167</v>
      </c>
      <c r="N104" s="58"/>
      <c r="O104" s="58"/>
      <c r="P104" s="58"/>
    </row>
    <row r="105" spans="1:16" ht="17" customHeight="1" thickBot="1" x14ac:dyDescent="0.25">
      <c r="A105" s="418"/>
      <c r="B105" s="663"/>
      <c r="C105" s="329"/>
      <c r="D105" s="329"/>
      <c r="E105" s="330"/>
      <c r="F105" s="539"/>
      <c r="G105" s="540"/>
      <c r="H105" s="656" t="s">
        <v>206</v>
      </c>
      <c r="I105" s="657"/>
      <c r="J105" s="668"/>
      <c r="K105" s="231">
        <v>-4</v>
      </c>
      <c r="L105" s="56" t="s">
        <v>193</v>
      </c>
      <c r="N105" s="58"/>
      <c r="O105" s="58"/>
      <c r="P105" s="58"/>
    </row>
    <row r="106" spans="1:16" ht="17" customHeight="1" thickBot="1" x14ac:dyDescent="0.25">
      <c r="A106" s="418"/>
      <c r="B106" s="642"/>
      <c r="C106" s="643"/>
      <c r="D106" s="643"/>
      <c r="E106" s="644"/>
      <c r="F106" s="539"/>
      <c r="G106" s="540"/>
      <c r="H106" s="656" t="s">
        <v>462</v>
      </c>
      <c r="I106" s="657"/>
      <c r="J106" s="668"/>
      <c r="K106" s="231">
        <v>4</v>
      </c>
      <c r="L106" s="56" t="s">
        <v>195</v>
      </c>
      <c r="N106" s="58"/>
      <c r="O106" s="59"/>
      <c r="P106" s="59"/>
    </row>
    <row r="107" spans="1:16" ht="17" thickBot="1" x14ac:dyDescent="0.25">
      <c r="A107" s="418"/>
      <c r="B107" s="351" t="s">
        <v>546</v>
      </c>
      <c r="C107" s="352"/>
      <c r="D107" s="352"/>
      <c r="E107" s="353"/>
      <c r="F107" s="539"/>
      <c r="G107" s="540"/>
      <c r="H107" s="656" t="s">
        <v>396</v>
      </c>
      <c r="I107" s="657"/>
      <c r="J107" s="668"/>
      <c r="K107" s="231">
        <v>8</v>
      </c>
      <c r="L107" s="56" t="s">
        <v>197</v>
      </c>
      <c r="N107" s="58"/>
      <c r="O107" s="59"/>
      <c r="P107" s="59"/>
    </row>
    <row r="108" spans="1:16" ht="17" thickBot="1" x14ac:dyDescent="0.25">
      <c r="A108" s="419"/>
      <c r="B108" s="354"/>
      <c r="C108" s="355"/>
      <c r="D108" s="355"/>
      <c r="E108" s="356"/>
      <c r="F108" s="541"/>
      <c r="G108" s="615"/>
      <c r="H108" s="658" t="s">
        <v>222</v>
      </c>
      <c r="I108" s="659"/>
      <c r="J108" s="670"/>
      <c r="K108" s="230">
        <v>1</v>
      </c>
      <c r="L108" s="57" t="s">
        <v>199</v>
      </c>
      <c r="N108" s="58"/>
      <c r="O108" s="59"/>
      <c r="P108" s="59"/>
    </row>
    <row r="109" spans="1:16" ht="17" customHeight="1" thickBot="1" x14ac:dyDescent="0.25">
      <c r="A109" s="417">
        <v>21</v>
      </c>
      <c r="B109" s="661" t="s">
        <v>371</v>
      </c>
      <c r="C109" s="326"/>
      <c r="D109" s="326"/>
      <c r="E109" s="662"/>
      <c r="F109" s="537">
        <f>SUM(K109:K113)</f>
        <v>11</v>
      </c>
      <c r="G109" s="715"/>
      <c r="H109" s="654" t="s">
        <v>228</v>
      </c>
      <c r="I109" s="655"/>
      <c r="J109" s="690"/>
      <c r="K109" s="54">
        <v>-2</v>
      </c>
      <c r="L109" s="55" t="s">
        <v>167</v>
      </c>
    </row>
    <row r="110" spans="1:16" ht="17" customHeight="1" thickBot="1" x14ac:dyDescent="0.25">
      <c r="A110" s="418"/>
      <c r="B110" s="663"/>
      <c r="C110" s="329"/>
      <c r="D110" s="329"/>
      <c r="E110" s="330"/>
      <c r="F110" s="539"/>
      <c r="G110" s="540"/>
      <c r="H110" s="656" t="s">
        <v>235</v>
      </c>
      <c r="I110" s="657"/>
      <c r="J110" s="691"/>
      <c r="K110" s="54">
        <v>5</v>
      </c>
      <c r="L110" s="56" t="s">
        <v>193</v>
      </c>
    </row>
    <row r="111" spans="1:16" ht="17" customHeight="1" thickBot="1" x14ac:dyDescent="0.25">
      <c r="A111" s="418"/>
      <c r="B111" s="642"/>
      <c r="C111" s="643"/>
      <c r="D111" s="643"/>
      <c r="E111" s="644"/>
      <c r="F111" s="539"/>
      <c r="G111" s="540"/>
      <c r="H111" s="656" t="s">
        <v>361</v>
      </c>
      <c r="I111" s="657"/>
      <c r="J111" s="691"/>
      <c r="K111" s="54">
        <v>-3</v>
      </c>
      <c r="L111" s="56" t="s">
        <v>195</v>
      </c>
    </row>
    <row r="112" spans="1:16" ht="17" thickBot="1" x14ac:dyDescent="0.25">
      <c r="A112" s="418"/>
      <c r="B112" s="351" t="s">
        <v>244</v>
      </c>
      <c r="C112" s="352"/>
      <c r="D112" s="352"/>
      <c r="E112" s="353"/>
      <c r="F112" s="539"/>
      <c r="G112" s="540"/>
      <c r="H112" s="656" t="s">
        <v>536</v>
      </c>
      <c r="I112" s="657"/>
      <c r="J112" s="691"/>
      <c r="K112" s="54">
        <v>10</v>
      </c>
      <c r="L112" s="56" t="s">
        <v>197</v>
      </c>
    </row>
    <row r="113" spans="1:16" ht="17" thickBot="1" x14ac:dyDescent="0.25">
      <c r="A113" s="419"/>
      <c r="B113" s="354"/>
      <c r="C113" s="355"/>
      <c r="D113" s="355"/>
      <c r="E113" s="356"/>
      <c r="F113" s="541"/>
      <c r="G113" s="615"/>
      <c r="H113" s="658" t="s">
        <v>222</v>
      </c>
      <c r="I113" s="659"/>
      <c r="J113" s="692"/>
      <c r="K113" s="54">
        <v>1</v>
      </c>
      <c r="L113" s="57" t="s">
        <v>199</v>
      </c>
      <c r="N113" s="58"/>
      <c r="O113" s="58"/>
      <c r="P113" s="58"/>
    </row>
    <row r="114" spans="1:16" ht="17" customHeight="1" thickBot="1" x14ac:dyDescent="0.25">
      <c r="A114" s="417">
        <v>22</v>
      </c>
      <c r="B114" s="661" t="s">
        <v>416</v>
      </c>
      <c r="C114" s="326"/>
      <c r="D114" s="326"/>
      <c r="E114" s="662"/>
      <c r="F114" s="537">
        <f>SUM(K114:K118)</f>
        <v>11</v>
      </c>
      <c r="G114" s="715"/>
      <c r="H114" s="665" t="s">
        <v>196</v>
      </c>
      <c r="I114" s="693"/>
      <c r="J114" s="694"/>
      <c r="K114" s="231">
        <v>2</v>
      </c>
      <c r="L114" s="55" t="s">
        <v>167</v>
      </c>
      <c r="N114" s="58"/>
      <c r="O114" s="59"/>
      <c r="P114" s="59"/>
    </row>
    <row r="115" spans="1:16" ht="17" customHeight="1" thickBot="1" x14ac:dyDescent="0.25">
      <c r="A115" s="418"/>
      <c r="B115" s="663"/>
      <c r="C115" s="329"/>
      <c r="D115" s="329"/>
      <c r="E115" s="330"/>
      <c r="F115" s="539"/>
      <c r="G115" s="540"/>
      <c r="H115" s="667" t="s">
        <v>206</v>
      </c>
      <c r="I115" s="695"/>
      <c r="J115" s="696"/>
      <c r="K115" s="231">
        <v>-4</v>
      </c>
      <c r="L115" s="56" t="s">
        <v>193</v>
      </c>
      <c r="N115" s="58"/>
      <c r="O115" s="59"/>
      <c r="P115" s="58"/>
    </row>
    <row r="116" spans="1:16" ht="17" customHeight="1" thickBot="1" x14ac:dyDescent="0.25">
      <c r="A116" s="418"/>
      <c r="B116" s="642"/>
      <c r="C116" s="643"/>
      <c r="D116" s="643"/>
      <c r="E116" s="644"/>
      <c r="F116" s="539"/>
      <c r="G116" s="540"/>
      <c r="H116" s="667" t="s">
        <v>462</v>
      </c>
      <c r="I116" s="695"/>
      <c r="J116" s="696"/>
      <c r="K116" s="231">
        <v>4</v>
      </c>
      <c r="L116" s="56" t="s">
        <v>195</v>
      </c>
      <c r="N116" s="58"/>
      <c r="O116" s="59"/>
      <c r="P116" s="58"/>
    </row>
    <row r="117" spans="1:16" ht="17" thickBot="1" x14ac:dyDescent="0.25">
      <c r="A117" s="418"/>
      <c r="B117" s="664" t="s">
        <v>243</v>
      </c>
      <c r="C117" s="697"/>
      <c r="D117" s="697"/>
      <c r="E117" s="698"/>
      <c r="F117" s="539"/>
      <c r="G117" s="540"/>
      <c r="H117" s="667" t="s">
        <v>396</v>
      </c>
      <c r="I117" s="695"/>
      <c r="J117" s="696"/>
      <c r="K117" s="231">
        <v>8</v>
      </c>
      <c r="L117" s="56" t="s">
        <v>197</v>
      </c>
      <c r="N117" s="58"/>
      <c r="O117" s="59"/>
      <c r="P117" s="58"/>
    </row>
    <row r="118" spans="1:16" ht="17" thickBot="1" x14ac:dyDescent="0.25">
      <c r="A118" s="419"/>
      <c r="B118" s="699"/>
      <c r="C118" s="700"/>
      <c r="D118" s="700"/>
      <c r="E118" s="701"/>
      <c r="F118" s="541"/>
      <c r="G118" s="615"/>
      <c r="H118" s="669" t="s">
        <v>222</v>
      </c>
      <c r="I118" s="702"/>
      <c r="J118" s="703"/>
      <c r="K118" s="230">
        <v>1</v>
      </c>
      <c r="L118" s="57" t="s">
        <v>199</v>
      </c>
      <c r="N118" s="58"/>
      <c r="O118" s="59"/>
      <c r="P118" s="58"/>
    </row>
    <row r="119" spans="1:16" ht="17" customHeight="1" thickBot="1" x14ac:dyDescent="0.25">
      <c r="A119" s="417">
        <v>23</v>
      </c>
      <c r="B119" s="704" t="s">
        <v>399</v>
      </c>
      <c r="C119" s="570"/>
      <c r="D119" s="570"/>
      <c r="E119" s="705"/>
      <c r="F119" s="537">
        <f>SUM(K119:K123)</f>
        <v>11</v>
      </c>
      <c r="G119" s="715"/>
      <c r="H119" s="710" t="s">
        <v>359</v>
      </c>
      <c r="I119" s="711"/>
      <c r="J119" s="584"/>
      <c r="K119" s="231">
        <v>2</v>
      </c>
      <c r="L119" s="55" t="s">
        <v>167</v>
      </c>
    </row>
    <row r="120" spans="1:16" ht="17" customHeight="1" thickBot="1" x14ac:dyDescent="0.25">
      <c r="A120" s="418"/>
      <c r="B120" s="706"/>
      <c r="C120" s="476"/>
      <c r="D120" s="476"/>
      <c r="E120" s="477"/>
      <c r="F120" s="539"/>
      <c r="G120" s="540"/>
      <c r="H120" s="678" t="s">
        <v>206</v>
      </c>
      <c r="I120" s="679"/>
      <c r="J120" s="576"/>
      <c r="K120" s="231">
        <v>-4</v>
      </c>
      <c r="L120" s="56" t="s">
        <v>193</v>
      </c>
    </row>
    <row r="121" spans="1:16" ht="17" customHeight="1" thickBot="1" x14ac:dyDescent="0.25">
      <c r="A121" s="418"/>
      <c r="B121" s="707"/>
      <c r="C121" s="708"/>
      <c r="D121" s="708"/>
      <c r="E121" s="709"/>
      <c r="F121" s="539"/>
      <c r="G121" s="540"/>
      <c r="H121" s="678" t="s">
        <v>243</v>
      </c>
      <c r="I121" s="679"/>
      <c r="J121" s="576"/>
      <c r="K121" s="231">
        <v>11</v>
      </c>
      <c r="L121" s="56" t="s">
        <v>195</v>
      </c>
    </row>
    <row r="122" spans="1:16" ht="17" thickBot="1" x14ac:dyDescent="0.25">
      <c r="A122" s="418"/>
      <c r="B122" s="585" t="s">
        <v>217</v>
      </c>
      <c r="C122" s="586"/>
      <c r="D122" s="586"/>
      <c r="E122" s="587"/>
      <c r="F122" s="539"/>
      <c r="G122" s="540"/>
      <c r="H122" s="678" t="s">
        <v>668</v>
      </c>
      <c r="I122" s="679"/>
      <c r="J122" s="576"/>
      <c r="K122" s="231">
        <v>1</v>
      </c>
      <c r="L122" s="56" t="s">
        <v>197</v>
      </c>
    </row>
    <row r="123" spans="1:16" ht="17" thickBot="1" x14ac:dyDescent="0.25">
      <c r="A123" s="419"/>
      <c r="B123" s="588"/>
      <c r="C123" s="589"/>
      <c r="D123" s="589"/>
      <c r="E123" s="590"/>
      <c r="F123" s="541"/>
      <c r="G123" s="615"/>
      <c r="H123" s="676" t="s">
        <v>222</v>
      </c>
      <c r="I123" s="677"/>
      <c r="J123" s="591"/>
      <c r="K123" s="230">
        <v>1</v>
      </c>
      <c r="L123" s="57" t="s">
        <v>199</v>
      </c>
      <c r="N123" s="58"/>
      <c r="O123" s="58"/>
      <c r="P123" s="58"/>
    </row>
    <row r="124" spans="1:16" ht="17" customHeight="1" thickBot="1" x14ac:dyDescent="0.25">
      <c r="A124" s="417">
        <v>24</v>
      </c>
      <c r="B124" s="661" t="s">
        <v>377</v>
      </c>
      <c r="C124" s="326"/>
      <c r="D124" s="326"/>
      <c r="E124" s="662"/>
      <c r="F124" s="537">
        <f>SUM(K124:K128)</f>
        <v>12</v>
      </c>
      <c r="G124" s="715"/>
      <c r="H124" s="654" t="s">
        <v>196</v>
      </c>
      <c r="I124" s="655"/>
      <c r="J124" s="666"/>
      <c r="K124" s="235">
        <v>2</v>
      </c>
      <c r="L124" s="55" t="s">
        <v>167</v>
      </c>
    </row>
    <row r="125" spans="1:16" ht="17" customHeight="1" thickBot="1" x14ac:dyDescent="0.25">
      <c r="A125" s="418"/>
      <c r="B125" s="663"/>
      <c r="C125" s="329"/>
      <c r="D125" s="329"/>
      <c r="E125" s="330"/>
      <c r="F125" s="539"/>
      <c r="G125" s="540"/>
      <c r="H125" s="656" t="s">
        <v>206</v>
      </c>
      <c r="I125" s="657"/>
      <c r="J125" s="668"/>
      <c r="K125" s="235">
        <v>-4</v>
      </c>
      <c r="L125" s="56" t="s">
        <v>193</v>
      </c>
    </row>
    <row r="126" spans="1:16" ht="17" customHeight="1" thickBot="1" x14ac:dyDescent="0.25">
      <c r="A126" s="418"/>
      <c r="B126" s="642"/>
      <c r="C126" s="643"/>
      <c r="D126" s="643"/>
      <c r="E126" s="644"/>
      <c r="F126" s="539"/>
      <c r="G126" s="540"/>
      <c r="H126" s="656" t="s">
        <v>240</v>
      </c>
      <c r="I126" s="657"/>
      <c r="J126" s="668"/>
      <c r="K126" s="235">
        <v>2</v>
      </c>
      <c r="L126" s="56" t="s">
        <v>195</v>
      </c>
    </row>
    <row r="127" spans="1:16" ht="17" thickBot="1" x14ac:dyDescent="0.25">
      <c r="A127" s="418"/>
      <c r="B127" s="351" t="s">
        <v>378</v>
      </c>
      <c r="C127" s="352"/>
      <c r="D127" s="352"/>
      <c r="E127" s="353"/>
      <c r="F127" s="539"/>
      <c r="G127" s="540"/>
      <c r="H127" s="656" t="s">
        <v>617</v>
      </c>
      <c r="I127" s="657"/>
      <c r="J127" s="668"/>
      <c r="K127" s="235">
        <v>11</v>
      </c>
      <c r="L127" s="56" t="s">
        <v>197</v>
      </c>
    </row>
    <row r="128" spans="1:16" ht="17" thickBot="1" x14ac:dyDescent="0.25">
      <c r="A128" s="419"/>
      <c r="B128" s="354"/>
      <c r="C128" s="355"/>
      <c r="D128" s="355"/>
      <c r="E128" s="356"/>
      <c r="F128" s="541"/>
      <c r="G128" s="615"/>
      <c r="H128" s="658" t="s">
        <v>222</v>
      </c>
      <c r="I128" s="659"/>
      <c r="J128" s="670"/>
      <c r="K128" s="234">
        <v>1</v>
      </c>
      <c r="L128" s="57" t="s">
        <v>199</v>
      </c>
      <c r="N128" s="58"/>
      <c r="O128" s="58"/>
      <c r="P128" s="58"/>
    </row>
    <row r="129" spans="1:16" ht="17" customHeight="1" thickBot="1" x14ac:dyDescent="0.25">
      <c r="A129" s="417">
        <v>25</v>
      </c>
      <c r="B129" s="661" t="s">
        <v>480</v>
      </c>
      <c r="C129" s="326"/>
      <c r="D129" s="326"/>
      <c r="E129" s="662"/>
      <c r="F129" s="537">
        <f>SUM(K129:K133)</f>
        <v>12</v>
      </c>
      <c r="G129" s="715"/>
      <c r="H129" s="654" t="s">
        <v>476</v>
      </c>
      <c r="I129" s="655"/>
      <c r="J129" s="666"/>
      <c r="K129" s="231">
        <v>2</v>
      </c>
      <c r="L129" s="55" t="s">
        <v>167</v>
      </c>
    </row>
    <row r="130" spans="1:16" ht="17" customHeight="1" thickBot="1" x14ac:dyDescent="0.25">
      <c r="A130" s="418"/>
      <c r="B130" s="663"/>
      <c r="C130" s="329"/>
      <c r="D130" s="329"/>
      <c r="E130" s="330"/>
      <c r="F130" s="539"/>
      <c r="G130" s="540"/>
      <c r="H130" s="656" t="s">
        <v>433</v>
      </c>
      <c r="I130" s="657"/>
      <c r="J130" s="668"/>
      <c r="K130" s="231">
        <v>2</v>
      </c>
      <c r="L130" s="56" t="s">
        <v>193</v>
      </c>
    </row>
    <row r="131" spans="1:16" ht="17" customHeight="1" thickBot="1" x14ac:dyDescent="0.25">
      <c r="A131" s="418"/>
      <c r="B131" s="642"/>
      <c r="C131" s="643"/>
      <c r="D131" s="643"/>
      <c r="E131" s="644"/>
      <c r="F131" s="539"/>
      <c r="G131" s="540"/>
      <c r="H131" s="656" t="s">
        <v>618</v>
      </c>
      <c r="I131" s="657"/>
      <c r="J131" s="668"/>
      <c r="K131" s="231">
        <v>-4</v>
      </c>
      <c r="L131" s="56" t="s">
        <v>195</v>
      </c>
    </row>
    <row r="132" spans="1:16" ht="17" thickBot="1" x14ac:dyDescent="0.25">
      <c r="A132" s="418"/>
      <c r="B132" s="351" t="s">
        <v>433</v>
      </c>
      <c r="C132" s="352"/>
      <c r="D132" s="352"/>
      <c r="E132" s="353"/>
      <c r="F132" s="539"/>
      <c r="G132" s="540"/>
      <c r="H132" s="656" t="s">
        <v>617</v>
      </c>
      <c r="I132" s="657"/>
      <c r="J132" s="668"/>
      <c r="K132" s="231">
        <v>11</v>
      </c>
      <c r="L132" s="56" t="s">
        <v>197</v>
      </c>
    </row>
    <row r="133" spans="1:16" ht="17" thickBot="1" x14ac:dyDescent="0.25">
      <c r="A133" s="419"/>
      <c r="B133" s="354"/>
      <c r="C133" s="355"/>
      <c r="D133" s="355"/>
      <c r="E133" s="356"/>
      <c r="F133" s="541"/>
      <c r="G133" s="615"/>
      <c r="H133" s="658" t="s">
        <v>222</v>
      </c>
      <c r="I133" s="659"/>
      <c r="J133" s="670"/>
      <c r="K133" s="230">
        <v>1</v>
      </c>
      <c r="L133" s="57" t="s">
        <v>199</v>
      </c>
      <c r="N133" s="58"/>
      <c r="O133" s="58"/>
      <c r="P133" s="58"/>
    </row>
    <row r="134" spans="1:16" ht="17" customHeight="1" thickBot="1" x14ac:dyDescent="0.25">
      <c r="A134" s="417">
        <v>26</v>
      </c>
      <c r="B134" s="661" t="s">
        <v>383</v>
      </c>
      <c r="C134" s="326"/>
      <c r="D134" s="326"/>
      <c r="E134" s="662"/>
      <c r="F134" s="537">
        <f>SUM(K134:K138)</f>
        <v>14</v>
      </c>
      <c r="G134" s="715"/>
      <c r="H134" s="654" t="s">
        <v>357</v>
      </c>
      <c r="I134" s="655"/>
      <c r="J134" s="690"/>
      <c r="K134" s="54">
        <v>2</v>
      </c>
      <c r="L134" s="55" t="s">
        <v>167</v>
      </c>
      <c r="N134" s="58"/>
      <c r="O134" s="59"/>
      <c r="P134" s="59"/>
    </row>
    <row r="135" spans="1:16" ht="17" customHeight="1" thickBot="1" x14ac:dyDescent="0.25">
      <c r="A135" s="418"/>
      <c r="B135" s="663"/>
      <c r="C135" s="329"/>
      <c r="D135" s="329"/>
      <c r="E135" s="330"/>
      <c r="F135" s="539"/>
      <c r="G135" s="540"/>
      <c r="H135" s="656" t="s">
        <v>615</v>
      </c>
      <c r="I135" s="657"/>
      <c r="J135" s="691"/>
      <c r="K135" s="54">
        <v>1</v>
      </c>
      <c r="L135" s="56" t="s">
        <v>193</v>
      </c>
      <c r="N135" s="58"/>
      <c r="O135" s="59"/>
      <c r="P135" s="58"/>
    </row>
    <row r="136" spans="1:16" ht="17" customHeight="1" thickBot="1" x14ac:dyDescent="0.25">
      <c r="A136" s="418"/>
      <c r="B136" s="642"/>
      <c r="C136" s="643"/>
      <c r="D136" s="643"/>
      <c r="E136" s="644"/>
      <c r="F136" s="539"/>
      <c r="G136" s="540"/>
      <c r="H136" s="714" t="s">
        <v>240</v>
      </c>
      <c r="I136" s="720"/>
      <c r="J136" s="721"/>
      <c r="K136" s="54">
        <v>2</v>
      </c>
      <c r="L136" s="56" t="s">
        <v>195</v>
      </c>
      <c r="N136" s="58"/>
      <c r="O136" s="59"/>
      <c r="P136" s="58"/>
    </row>
    <row r="137" spans="1:16" ht="17" thickBot="1" x14ac:dyDescent="0.25">
      <c r="A137" s="418"/>
      <c r="B137" s="351" t="s">
        <v>232</v>
      </c>
      <c r="C137" s="352"/>
      <c r="D137" s="352"/>
      <c r="E137" s="353"/>
      <c r="F137" s="539"/>
      <c r="G137" s="540"/>
      <c r="H137" s="656" t="s">
        <v>396</v>
      </c>
      <c r="I137" s="657"/>
      <c r="J137" s="691"/>
      <c r="K137" s="54">
        <v>8</v>
      </c>
      <c r="L137" s="56" t="s">
        <v>197</v>
      </c>
      <c r="N137" s="58"/>
      <c r="O137" s="59"/>
      <c r="P137" s="58"/>
    </row>
    <row r="138" spans="1:16" ht="17" thickBot="1" x14ac:dyDescent="0.25">
      <c r="A138" s="419"/>
      <c r="B138" s="354"/>
      <c r="C138" s="355"/>
      <c r="D138" s="355"/>
      <c r="E138" s="356"/>
      <c r="F138" s="541"/>
      <c r="G138" s="615"/>
      <c r="H138" s="658" t="s">
        <v>222</v>
      </c>
      <c r="I138" s="659"/>
      <c r="J138" s="692"/>
      <c r="K138" s="54">
        <v>1</v>
      </c>
      <c r="L138" s="57" t="s">
        <v>199</v>
      </c>
      <c r="N138" s="58"/>
      <c r="O138" s="59"/>
      <c r="P138" s="58"/>
    </row>
    <row r="139" spans="1:16" ht="17" customHeight="1" thickBot="1" x14ac:dyDescent="0.25">
      <c r="A139" s="417">
        <v>27</v>
      </c>
      <c r="B139" s="661" t="s">
        <v>387</v>
      </c>
      <c r="C139" s="326"/>
      <c r="D139" s="326"/>
      <c r="E139" s="662"/>
      <c r="F139" s="537">
        <f>SUM(K139:K143)</f>
        <v>20</v>
      </c>
      <c r="G139" s="715"/>
      <c r="H139" s="716" t="s">
        <v>194</v>
      </c>
      <c r="I139" s="655"/>
      <c r="J139" s="666"/>
      <c r="K139" s="231">
        <v>-6</v>
      </c>
      <c r="L139" s="55" t="s">
        <v>167</v>
      </c>
      <c r="N139" s="58"/>
      <c r="O139" s="58"/>
      <c r="P139" s="58"/>
    </row>
    <row r="140" spans="1:16" ht="17" customHeight="1" thickBot="1" x14ac:dyDescent="0.25">
      <c r="A140" s="418"/>
      <c r="B140" s="663"/>
      <c r="C140" s="329"/>
      <c r="D140" s="329"/>
      <c r="E140" s="330"/>
      <c r="F140" s="539"/>
      <c r="G140" s="540"/>
      <c r="H140" s="717" t="s">
        <v>235</v>
      </c>
      <c r="I140" s="657"/>
      <c r="J140" s="668"/>
      <c r="K140" s="231">
        <v>5</v>
      </c>
      <c r="L140" s="56" t="s">
        <v>193</v>
      </c>
      <c r="N140" s="58"/>
      <c r="O140" s="58"/>
      <c r="P140" s="58"/>
    </row>
    <row r="141" spans="1:16" ht="17" customHeight="1" thickBot="1" x14ac:dyDescent="0.25">
      <c r="A141" s="418"/>
      <c r="B141" s="642"/>
      <c r="C141" s="643"/>
      <c r="D141" s="643"/>
      <c r="E141" s="644"/>
      <c r="F141" s="539"/>
      <c r="G141" s="540"/>
      <c r="H141" s="717" t="s">
        <v>462</v>
      </c>
      <c r="I141" s="657"/>
      <c r="J141" s="668"/>
      <c r="K141" s="231">
        <v>4</v>
      </c>
      <c r="L141" s="56" t="s">
        <v>195</v>
      </c>
      <c r="N141" s="58"/>
      <c r="O141" s="59"/>
      <c r="P141" s="59"/>
    </row>
    <row r="142" spans="1:16" ht="17" thickBot="1" x14ac:dyDescent="0.25">
      <c r="A142" s="418"/>
      <c r="B142" s="718" t="s">
        <v>241</v>
      </c>
      <c r="C142" s="352"/>
      <c r="D142" s="352"/>
      <c r="E142" s="353"/>
      <c r="F142" s="539"/>
      <c r="G142" s="540"/>
      <c r="H142" s="717" t="s">
        <v>460</v>
      </c>
      <c r="I142" s="657"/>
      <c r="J142" s="668"/>
      <c r="K142" s="231">
        <v>7</v>
      </c>
      <c r="L142" s="56" t="s">
        <v>197</v>
      </c>
      <c r="N142" s="58"/>
      <c r="O142" s="59"/>
      <c r="P142" s="59"/>
    </row>
    <row r="143" spans="1:16" ht="17" thickBot="1" x14ac:dyDescent="0.25">
      <c r="A143" s="419"/>
      <c r="B143" s="354"/>
      <c r="C143" s="355"/>
      <c r="D143" s="355"/>
      <c r="E143" s="356"/>
      <c r="F143" s="541"/>
      <c r="G143" s="615"/>
      <c r="H143" s="719" t="s">
        <v>216</v>
      </c>
      <c r="I143" s="659"/>
      <c r="J143" s="670"/>
      <c r="K143" s="230">
        <v>10</v>
      </c>
      <c r="L143" s="57" t="s">
        <v>199</v>
      </c>
      <c r="N143" s="58"/>
      <c r="O143" s="59"/>
      <c r="P143" s="59"/>
    </row>
    <row r="144" spans="1:16" ht="17" customHeight="1" thickBot="1" x14ac:dyDescent="0.25">
      <c r="A144" s="417">
        <v>28</v>
      </c>
      <c r="B144" s="661" t="s">
        <v>380</v>
      </c>
      <c r="C144" s="326"/>
      <c r="D144" s="326"/>
      <c r="E144" s="662"/>
      <c r="F144" s="537">
        <f>SUM(K144:K148)</f>
        <v>26</v>
      </c>
      <c r="G144" s="715"/>
      <c r="H144" s="654" t="s">
        <v>196</v>
      </c>
      <c r="I144" s="655"/>
      <c r="J144" s="666"/>
      <c r="K144" s="231">
        <v>2</v>
      </c>
      <c r="L144" s="55" t="s">
        <v>167</v>
      </c>
    </row>
    <row r="145" spans="1:18" ht="17" customHeight="1" thickBot="1" x14ac:dyDescent="0.25">
      <c r="A145" s="418"/>
      <c r="B145" s="663"/>
      <c r="C145" s="329"/>
      <c r="D145" s="329"/>
      <c r="E145" s="330"/>
      <c r="F145" s="539"/>
      <c r="G145" s="540"/>
      <c r="H145" s="656" t="s">
        <v>235</v>
      </c>
      <c r="I145" s="657"/>
      <c r="J145" s="668"/>
      <c r="K145" s="231">
        <v>5</v>
      </c>
      <c r="L145" s="56" t="s">
        <v>193</v>
      </c>
    </row>
    <row r="146" spans="1:18" ht="17" customHeight="1" thickBot="1" x14ac:dyDescent="0.25">
      <c r="A146" s="418"/>
      <c r="B146" s="642"/>
      <c r="C146" s="643"/>
      <c r="D146" s="643"/>
      <c r="E146" s="644"/>
      <c r="F146" s="539"/>
      <c r="G146" s="540"/>
      <c r="H146" s="656" t="s">
        <v>240</v>
      </c>
      <c r="I146" s="657"/>
      <c r="J146" s="668"/>
      <c r="K146" s="231">
        <v>2</v>
      </c>
      <c r="L146" s="56" t="s">
        <v>195</v>
      </c>
    </row>
    <row r="147" spans="1:18" ht="17" thickBot="1" x14ac:dyDescent="0.25">
      <c r="A147" s="418"/>
      <c r="B147" s="351" t="s">
        <v>381</v>
      </c>
      <c r="C147" s="352"/>
      <c r="D147" s="352"/>
      <c r="E147" s="353"/>
      <c r="F147" s="539"/>
      <c r="G147" s="540"/>
      <c r="H147" s="656" t="s">
        <v>460</v>
      </c>
      <c r="I147" s="657"/>
      <c r="J147" s="668"/>
      <c r="K147" s="231">
        <v>7</v>
      </c>
      <c r="L147" s="56" t="s">
        <v>197</v>
      </c>
    </row>
    <row r="148" spans="1:18" ht="17" thickBot="1" x14ac:dyDescent="0.25">
      <c r="A148" s="419"/>
      <c r="B148" s="354"/>
      <c r="C148" s="355"/>
      <c r="D148" s="355"/>
      <c r="E148" s="356"/>
      <c r="F148" s="541"/>
      <c r="G148" s="615"/>
      <c r="H148" s="658" t="s">
        <v>216</v>
      </c>
      <c r="I148" s="659"/>
      <c r="J148" s="670"/>
      <c r="K148" s="230">
        <v>10</v>
      </c>
      <c r="L148" s="57" t="s">
        <v>199</v>
      </c>
      <c r="N148" s="58"/>
      <c r="O148" s="58"/>
      <c r="P148" s="58"/>
    </row>
    <row r="149" spans="1:18" ht="17" customHeight="1" thickBot="1" x14ac:dyDescent="0.25">
      <c r="A149" s="417">
        <v>29</v>
      </c>
      <c r="B149" s="660" t="s">
        <v>401</v>
      </c>
      <c r="C149" s="646"/>
      <c r="D149" s="646"/>
      <c r="E149" s="647"/>
      <c r="F149" s="537">
        <f>SUM(K149:K153)</f>
        <v>36</v>
      </c>
      <c r="G149" s="715"/>
      <c r="H149" s="654" t="s">
        <v>476</v>
      </c>
      <c r="I149" s="655"/>
      <c r="J149" s="666"/>
      <c r="K149" s="231">
        <v>2</v>
      </c>
      <c r="L149" s="55" t="s">
        <v>167</v>
      </c>
      <c r="N149" s="58"/>
      <c r="O149" s="59"/>
      <c r="P149" s="59"/>
    </row>
    <row r="150" spans="1:18" ht="17" customHeight="1" thickBot="1" x14ac:dyDescent="0.25">
      <c r="A150" s="418"/>
      <c r="B150" s="648"/>
      <c r="C150" s="649"/>
      <c r="D150" s="649"/>
      <c r="E150" s="650"/>
      <c r="F150" s="539"/>
      <c r="G150" s="540"/>
      <c r="H150" s="656" t="s">
        <v>206</v>
      </c>
      <c r="I150" s="657"/>
      <c r="J150" s="668"/>
      <c r="K150" s="231">
        <v>-4</v>
      </c>
      <c r="L150" s="56" t="s">
        <v>193</v>
      </c>
      <c r="N150" s="58"/>
      <c r="O150" s="59"/>
      <c r="P150" s="58"/>
    </row>
    <row r="151" spans="1:18" ht="17" customHeight="1" thickBot="1" x14ac:dyDescent="0.25">
      <c r="A151" s="418"/>
      <c r="B151" s="651"/>
      <c r="C151" s="652"/>
      <c r="D151" s="652"/>
      <c r="E151" s="653"/>
      <c r="F151" s="539"/>
      <c r="G151" s="540"/>
      <c r="H151" s="656" t="s">
        <v>229</v>
      </c>
      <c r="I151" s="657"/>
      <c r="J151" s="668"/>
      <c r="K151" s="275">
        <v>26</v>
      </c>
      <c r="L151" s="56" t="s">
        <v>195</v>
      </c>
      <c r="N151" s="58"/>
      <c r="O151" s="59"/>
      <c r="P151" s="58"/>
    </row>
    <row r="152" spans="1:18" ht="17" thickBot="1" x14ac:dyDescent="0.25">
      <c r="A152" s="418"/>
      <c r="B152" s="351" t="s">
        <v>210</v>
      </c>
      <c r="C152" s="352"/>
      <c r="D152" s="352"/>
      <c r="E152" s="353"/>
      <c r="F152" s="539"/>
      <c r="G152" s="540"/>
      <c r="H152" s="656" t="s">
        <v>617</v>
      </c>
      <c r="I152" s="657"/>
      <c r="J152" s="668"/>
      <c r="K152" s="231">
        <v>11</v>
      </c>
      <c r="L152" s="56" t="s">
        <v>197</v>
      </c>
      <c r="N152" s="58"/>
      <c r="O152" s="59"/>
      <c r="P152" s="58"/>
    </row>
    <row r="153" spans="1:18" ht="17" thickBot="1" x14ac:dyDescent="0.25">
      <c r="A153" s="419"/>
      <c r="B153" s="354"/>
      <c r="C153" s="355"/>
      <c r="D153" s="355"/>
      <c r="E153" s="356"/>
      <c r="F153" s="541"/>
      <c r="G153" s="615"/>
      <c r="H153" s="658" t="s">
        <v>222</v>
      </c>
      <c r="I153" s="659"/>
      <c r="J153" s="670"/>
      <c r="K153" s="230">
        <v>1</v>
      </c>
      <c r="L153" s="57" t="s">
        <v>199</v>
      </c>
      <c r="N153" s="58"/>
      <c r="O153" s="59"/>
      <c r="P153" s="58"/>
    </row>
    <row r="154" spans="1:18" ht="17" customHeight="1" thickBot="1" x14ac:dyDescent="0.25">
      <c r="A154" s="417">
        <v>30</v>
      </c>
      <c r="B154" s="661" t="s">
        <v>620</v>
      </c>
      <c r="C154" s="326"/>
      <c r="D154" s="326"/>
      <c r="E154" s="662"/>
      <c r="F154" s="537">
        <f>SUM(K154:K158)</f>
        <v>37</v>
      </c>
      <c r="G154" s="715"/>
      <c r="H154" s="654" t="s">
        <v>359</v>
      </c>
      <c r="I154" s="655"/>
      <c r="J154" s="666"/>
      <c r="K154" s="231">
        <v>2</v>
      </c>
      <c r="L154" s="55" t="s">
        <v>167</v>
      </c>
    </row>
    <row r="155" spans="1:18" ht="17" customHeight="1" thickBot="1" x14ac:dyDescent="0.25">
      <c r="A155" s="418"/>
      <c r="B155" s="663"/>
      <c r="C155" s="329"/>
      <c r="D155" s="329"/>
      <c r="E155" s="330"/>
      <c r="F155" s="539"/>
      <c r="G155" s="540"/>
      <c r="H155" s="656" t="s">
        <v>232</v>
      </c>
      <c r="I155" s="657"/>
      <c r="J155" s="668"/>
      <c r="K155" s="275">
        <v>23</v>
      </c>
      <c r="L155" s="56" t="s">
        <v>193</v>
      </c>
    </row>
    <row r="156" spans="1:18" ht="17" customHeight="1" thickBot="1" x14ac:dyDescent="0.25">
      <c r="A156" s="418"/>
      <c r="B156" s="642"/>
      <c r="C156" s="643"/>
      <c r="D156" s="643"/>
      <c r="E156" s="644"/>
      <c r="F156" s="539"/>
      <c r="G156" s="540"/>
      <c r="H156" s="656" t="s">
        <v>544</v>
      </c>
      <c r="I156" s="657"/>
      <c r="J156" s="668"/>
      <c r="K156" s="231">
        <v>3</v>
      </c>
      <c r="L156" s="56" t="s">
        <v>195</v>
      </c>
    </row>
    <row r="157" spans="1:18" ht="17" thickBot="1" x14ac:dyDescent="0.25">
      <c r="A157" s="418"/>
      <c r="B157" s="351" t="s">
        <v>386</v>
      </c>
      <c r="C157" s="352"/>
      <c r="D157" s="352"/>
      <c r="E157" s="353"/>
      <c r="F157" s="539"/>
      <c r="G157" s="540"/>
      <c r="H157" s="656" t="s">
        <v>396</v>
      </c>
      <c r="I157" s="657"/>
      <c r="J157" s="668"/>
      <c r="K157" s="231">
        <v>8</v>
      </c>
      <c r="L157" s="56" t="s">
        <v>197</v>
      </c>
    </row>
    <row r="158" spans="1:18" ht="17" thickBot="1" x14ac:dyDescent="0.25">
      <c r="A158" s="419"/>
      <c r="B158" s="354"/>
      <c r="C158" s="355"/>
      <c r="D158" s="355"/>
      <c r="E158" s="356"/>
      <c r="F158" s="541"/>
      <c r="G158" s="615"/>
      <c r="H158" s="658" t="s">
        <v>222</v>
      </c>
      <c r="I158" s="659"/>
      <c r="J158" s="670"/>
      <c r="K158" s="230">
        <v>1</v>
      </c>
      <c r="L158" s="57" t="s">
        <v>199</v>
      </c>
      <c r="N158" s="58"/>
      <c r="O158" s="58"/>
      <c r="P158" s="58"/>
    </row>
    <row r="159" spans="1:18" ht="17" hidden="1" customHeight="1" thickBot="1" x14ac:dyDescent="0.25">
      <c r="A159" s="417">
        <v>45</v>
      </c>
      <c r="B159" s="420"/>
      <c r="C159" s="421"/>
      <c r="D159" s="421"/>
      <c r="E159" s="422"/>
      <c r="F159" s="429"/>
      <c r="G159" s="430"/>
      <c r="H159" s="435"/>
      <c r="I159" s="436"/>
      <c r="J159" s="437"/>
      <c r="K159" s="54"/>
      <c r="L159" s="55"/>
      <c r="N159" s="58"/>
      <c r="O159" s="59"/>
      <c r="P159" s="59"/>
      <c r="R159" s="53" t="s">
        <v>192</v>
      </c>
    </row>
    <row r="160" spans="1:18" hidden="1" x14ac:dyDescent="0.2">
      <c r="A160" s="418"/>
      <c r="B160" s="470"/>
      <c r="C160" s="440"/>
      <c r="D160" s="440"/>
      <c r="E160" s="441"/>
      <c r="F160" s="431"/>
      <c r="G160" s="432"/>
      <c r="H160" s="448"/>
      <c r="I160" s="449"/>
      <c r="J160" s="450"/>
      <c r="K160" s="54"/>
      <c r="L160" s="56"/>
      <c r="N160" s="58"/>
      <c r="O160" s="59"/>
      <c r="P160" s="58"/>
      <c r="R160" s="53" t="s">
        <v>228</v>
      </c>
    </row>
    <row r="161" spans="1:18" ht="17" hidden="1" thickBot="1" x14ac:dyDescent="0.25">
      <c r="A161" s="419"/>
      <c r="B161" s="442"/>
      <c r="C161" s="443"/>
      <c r="D161" s="443"/>
      <c r="E161" s="444"/>
      <c r="F161" s="433"/>
      <c r="G161" s="434"/>
      <c r="H161" s="445"/>
      <c r="I161" s="446"/>
      <c r="J161" s="447"/>
      <c r="K161" s="54"/>
      <c r="L161" s="57"/>
      <c r="N161" s="58"/>
      <c r="O161" s="59"/>
      <c r="P161" s="58"/>
      <c r="R161" s="53" t="s">
        <v>217</v>
      </c>
    </row>
    <row r="162" spans="1:18" ht="17" hidden="1" customHeight="1" thickBot="1" x14ac:dyDescent="0.25">
      <c r="A162" s="418"/>
      <c r="B162" s="423"/>
      <c r="C162" s="424"/>
      <c r="D162" s="424"/>
      <c r="E162" s="425"/>
      <c r="F162" s="431"/>
      <c r="G162" s="432"/>
      <c r="H162" s="448"/>
      <c r="I162" s="449"/>
      <c r="J162" s="450"/>
      <c r="K162" s="54"/>
      <c r="L162" s="56"/>
      <c r="N162" s="58"/>
      <c r="O162" s="59"/>
      <c r="P162" s="58"/>
      <c r="R162" s="53" t="s">
        <v>230</v>
      </c>
    </row>
    <row r="163" spans="1:18" ht="17" hidden="1" customHeight="1" thickBot="1" x14ac:dyDescent="0.25">
      <c r="A163" s="418"/>
      <c r="B163" s="426"/>
      <c r="C163" s="427"/>
      <c r="D163" s="427"/>
      <c r="E163" s="428"/>
      <c r="F163" s="431"/>
      <c r="G163" s="432"/>
      <c r="H163" s="448"/>
      <c r="I163" s="449"/>
      <c r="J163" s="450"/>
      <c r="K163" s="54"/>
      <c r="L163" s="56"/>
      <c r="N163" s="58"/>
      <c r="O163" s="59"/>
      <c r="P163" s="58"/>
      <c r="R163" s="53" t="s">
        <v>222</v>
      </c>
    </row>
    <row r="164" spans="1:18" hidden="1" x14ac:dyDescent="0.2">
      <c r="A164" s="418"/>
      <c r="B164" s="470"/>
      <c r="C164" s="440"/>
      <c r="D164" s="440"/>
      <c r="E164" s="441"/>
      <c r="F164" s="431"/>
      <c r="G164" s="432"/>
      <c r="H164" s="448"/>
      <c r="I164" s="449"/>
      <c r="J164" s="450"/>
      <c r="K164" s="54"/>
      <c r="L164" s="56"/>
      <c r="N164" s="58"/>
      <c r="O164" s="59"/>
      <c r="P164" s="58"/>
      <c r="R164" s="53" t="s">
        <v>228</v>
      </c>
    </row>
    <row r="165" spans="1:18" ht="17" hidden="1" thickBot="1" x14ac:dyDescent="0.25">
      <c r="A165" s="419"/>
      <c r="B165" s="442"/>
      <c r="C165" s="443"/>
      <c r="D165" s="443"/>
      <c r="E165" s="444"/>
      <c r="F165" s="433"/>
      <c r="G165" s="434"/>
      <c r="H165" s="445"/>
      <c r="I165" s="446"/>
      <c r="J165" s="447"/>
      <c r="K165" s="54"/>
      <c r="L165" s="57"/>
      <c r="N165" s="58"/>
      <c r="O165" s="59"/>
      <c r="P165" s="58"/>
      <c r="R165" s="53" t="s">
        <v>196</v>
      </c>
    </row>
    <row r="166" spans="1:18" ht="17" hidden="1" customHeight="1" thickBot="1" x14ac:dyDescent="0.25">
      <c r="A166" s="418"/>
      <c r="B166" s="423"/>
      <c r="C166" s="424"/>
      <c r="D166" s="424"/>
      <c r="E166" s="425"/>
      <c r="F166" s="431"/>
      <c r="G166" s="432"/>
      <c r="H166" s="448"/>
      <c r="I166" s="449"/>
      <c r="J166" s="450"/>
      <c r="K166" s="54"/>
      <c r="L166" s="56"/>
      <c r="R166" s="53" t="s">
        <v>355</v>
      </c>
    </row>
    <row r="167" spans="1:18" ht="17" hidden="1" customHeight="1" thickBot="1" x14ac:dyDescent="0.25">
      <c r="A167" s="418"/>
      <c r="B167" s="426"/>
      <c r="C167" s="427"/>
      <c r="D167" s="427"/>
      <c r="E167" s="428"/>
      <c r="F167" s="431"/>
      <c r="G167" s="432"/>
      <c r="H167" s="448"/>
      <c r="I167" s="449"/>
      <c r="J167" s="450"/>
      <c r="K167" s="54"/>
      <c r="L167" s="56"/>
      <c r="R167" s="53" t="s">
        <v>222</v>
      </c>
    </row>
    <row r="168" spans="1:18" ht="17" hidden="1" thickBot="1" x14ac:dyDescent="0.25">
      <c r="A168" s="419"/>
      <c r="B168" s="442"/>
      <c r="C168" s="443"/>
      <c r="D168" s="443"/>
      <c r="E168" s="444"/>
      <c r="F168" s="433"/>
      <c r="G168" s="434"/>
      <c r="H168" s="445"/>
      <c r="I168" s="446"/>
      <c r="J168" s="447"/>
      <c r="K168" s="54"/>
      <c r="L168" s="57"/>
      <c r="N168" s="58"/>
      <c r="O168" s="58"/>
      <c r="P168" s="58"/>
      <c r="R168" s="53" t="s">
        <v>217</v>
      </c>
    </row>
    <row r="169" spans="1:18" ht="17" hidden="1" customHeight="1" thickBot="1" x14ac:dyDescent="0.25">
      <c r="A169" s="418"/>
      <c r="B169" s="426"/>
      <c r="C169" s="427"/>
      <c r="D169" s="427"/>
      <c r="E169" s="428"/>
      <c r="F169" s="431"/>
      <c r="G169" s="432"/>
      <c r="H169" s="448"/>
      <c r="I169" s="449"/>
      <c r="J169" s="450"/>
      <c r="K169" s="54"/>
      <c r="L169" s="56"/>
      <c r="N169" s="58"/>
      <c r="O169" s="59"/>
      <c r="P169" s="58"/>
      <c r="R169" s="53" t="s">
        <v>222</v>
      </c>
    </row>
    <row r="170" spans="1:18" ht="17" hidden="1" thickBot="1" x14ac:dyDescent="0.25">
      <c r="A170" s="419"/>
      <c r="B170" s="442"/>
      <c r="C170" s="443"/>
      <c r="D170" s="443"/>
      <c r="E170" s="444"/>
      <c r="F170" s="433"/>
      <c r="G170" s="434"/>
      <c r="H170" s="445"/>
      <c r="I170" s="446"/>
      <c r="J170" s="447"/>
      <c r="K170" s="54"/>
      <c r="L170" s="57"/>
      <c r="N170" s="58"/>
      <c r="O170" s="59"/>
      <c r="P170" s="58"/>
      <c r="R170" s="53" t="s">
        <v>196</v>
      </c>
    </row>
    <row r="171" spans="1:18" hidden="1" x14ac:dyDescent="0.2">
      <c r="A171" s="417">
        <v>50</v>
      </c>
      <c r="B171" s="420"/>
      <c r="C171" s="421"/>
      <c r="D171" s="421"/>
      <c r="E171" s="422"/>
      <c r="F171" s="429"/>
      <c r="G171" s="430"/>
      <c r="H171" s="435"/>
      <c r="I171" s="436"/>
      <c r="J171" s="437"/>
      <c r="K171" s="54"/>
      <c r="L171" s="55"/>
      <c r="R171" s="53" t="s">
        <v>192</v>
      </c>
    </row>
    <row r="172" spans="1:18" hidden="1" x14ac:dyDescent="0.2">
      <c r="A172" s="418"/>
      <c r="B172" s="423"/>
      <c r="C172" s="424"/>
      <c r="D172" s="424"/>
      <c r="E172" s="425"/>
      <c r="F172" s="431"/>
      <c r="G172" s="432"/>
      <c r="H172" s="438"/>
      <c r="I172" s="438"/>
      <c r="J172" s="438"/>
      <c r="K172" s="54"/>
      <c r="L172" s="56"/>
      <c r="R172" s="53" t="s">
        <v>236</v>
      </c>
    </row>
    <row r="173" spans="1:18" hidden="1" x14ac:dyDescent="0.2">
      <c r="A173" s="418"/>
      <c r="B173" s="426"/>
      <c r="C173" s="427"/>
      <c r="D173" s="427"/>
      <c r="E173" s="428"/>
      <c r="F173" s="431"/>
      <c r="G173" s="432"/>
      <c r="H173" s="438"/>
      <c r="I173" s="438"/>
      <c r="J173" s="438"/>
      <c r="K173" s="54"/>
      <c r="L173" s="56"/>
      <c r="R173" s="53" t="s">
        <v>222</v>
      </c>
    </row>
    <row r="174" spans="1:18" hidden="1" x14ac:dyDescent="0.2">
      <c r="R174" s="53" t="s">
        <v>192</v>
      </c>
    </row>
    <row r="175" spans="1:18" hidden="1" x14ac:dyDescent="0.2">
      <c r="R175" s="53" t="s">
        <v>230</v>
      </c>
    </row>
    <row r="176" spans="1:18" hidden="1" x14ac:dyDescent="0.2">
      <c r="R176" s="53" t="s">
        <v>222</v>
      </c>
    </row>
    <row r="177" spans="18:18" hidden="1" x14ac:dyDescent="0.2">
      <c r="R177" s="53" t="s">
        <v>227</v>
      </c>
    </row>
    <row r="178" spans="18:18" hidden="1" x14ac:dyDescent="0.2">
      <c r="R178" s="53" t="s">
        <v>196</v>
      </c>
    </row>
    <row r="179" spans="18:18" hidden="1" x14ac:dyDescent="0.2">
      <c r="R179" s="53" t="s">
        <v>192</v>
      </c>
    </row>
    <row r="181" spans="18:18" ht="16" hidden="1" customHeight="1" x14ac:dyDescent="0.2">
      <c r="R181" s="53" t="s">
        <v>222</v>
      </c>
    </row>
    <row r="182" spans="18:18" ht="16" hidden="1" customHeight="1" x14ac:dyDescent="0.2">
      <c r="R182" s="53" t="s">
        <v>228</v>
      </c>
    </row>
    <row r="183" spans="18:18" ht="16" hidden="1" customHeight="1" x14ac:dyDescent="0.2">
      <c r="R183" s="53" t="s">
        <v>217</v>
      </c>
    </row>
    <row r="184" spans="18:18" ht="17" hidden="1" customHeight="1" thickBot="1" x14ac:dyDescent="0.25">
      <c r="R184" s="53" t="s">
        <v>219</v>
      </c>
    </row>
    <row r="185" spans="18:18" hidden="1" x14ac:dyDescent="0.2">
      <c r="R185" s="53" t="s">
        <v>245</v>
      </c>
    </row>
    <row r="186" spans="18:18" hidden="1" x14ac:dyDescent="0.2">
      <c r="R186" s="53" t="s">
        <v>222</v>
      </c>
    </row>
    <row r="187" spans="18:18" hidden="1" x14ac:dyDescent="0.2">
      <c r="R187" s="53" t="s">
        <v>228</v>
      </c>
    </row>
    <row r="188" spans="18:18" hidden="1" x14ac:dyDescent="0.2">
      <c r="R188" s="53" t="s">
        <v>243</v>
      </c>
    </row>
    <row r="189" spans="18:18" hidden="1" x14ac:dyDescent="0.2">
      <c r="R189" s="53" t="s">
        <v>192</v>
      </c>
    </row>
    <row r="190" spans="18:18" hidden="1" x14ac:dyDescent="0.2">
      <c r="R190" s="53" t="s">
        <v>236</v>
      </c>
    </row>
    <row r="191" spans="18:18" hidden="1" x14ac:dyDescent="0.2">
      <c r="R191" s="53" t="s">
        <v>222</v>
      </c>
    </row>
    <row r="192" spans="18:18" hidden="1" x14ac:dyDescent="0.2">
      <c r="R192" s="53" t="s">
        <v>228</v>
      </c>
    </row>
    <row r="194" spans="18:18" hidden="1" x14ac:dyDescent="0.2">
      <c r="R194" s="53" t="s">
        <v>192</v>
      </c>
    </row>
    <row r="195" spans="18:18" hidden="1" x14ac:dyDescent="0.2">
      <c r="R195" s="53" t="s">
        <v>230</v>
      </c>
    </row>
    <row r="196" spans="18:18" hidden="1" x14ac:dyDescent="0.2">
      <c r="R196" s="53" t="s">
        <v>222</v>
      </c>
    </row>
    <row r="197" spans="18:18" hidden="1" x14ac:dyDescent="0.2">
      <c r="R197" s="53" t="s">
        <v>228</v>
      </c>
    </row>
    <row r="198" spans="18:18" hidden="1" x14ac:dyDescent="0.2">
      <c r="R198" s="53" t="s">
        <v>196</v>
      </c>
    </row>
    <row r="199" spans="18:18" hidden="1" x14ac:dyDescent="0.2">
      <c r="R199" s="53" t="s">
        <v>192</v>
      </c>
    </row>
    <row r="200" spans="18:18" hidden="1" x14ac:dyDescent="0.2">
      <c r="R200" s="53" t="s">
        <v>224</v>
      </c>
    </row>
    <row r="201" spans="18:18" hidden="1" x14ac:dyDescent="0.2">
      <c r="R201" s="53" t="s">
        <v>222</v>
      </c>
    </row>
    <row r="202" spans="18:18" hidden="1" x14ac:dyDescent="0.2">
      <c r="R202" s="53" t="s">
        <v>228</v>
      </c>
    </row>
    <row r="203" spans="18:18" hidden="1" x14ac:dyDescent="0.2">
      <c r="R203" s="53" t="s">
        <v>217</v>
      </c>
    </row>
    <row r="204" spans="18:18" hidden="1" x14ac:dyDescent="0.2">
      <c r="R204" s="53" t="s">
        <v>192</v>
      </c>
    </row>
    <row r="205" spans="18:18" hidden="1" x14ac:dyDescent="0.2">
      <c r="R205" s="53" t="s">
        <v>355</v>
      </c>
    </row>
    <row r="206" spans="18:18" hidden="1" x14ac:dyDescent="0.2">
      <c r="R206" s="53" t="s">
        <v>222</v>
      </c>
    </row>
    <row r="208" spans="18:18" hidden="1" x14ac:dyDescent="0.2">
      <c r="R208" s="53" t="s">
        <v>196</v>
      </c>
    </row>
    <row r="209" spans="18:18" hidden="1" x14ac:dyDescent="0.2">
      <c r="R209" s="53" t="s">
        <v>237</v>
      </c>
    </row>
    <row r="210" spans="18:18" hidden="1" x14ac:dyDescent="0.2">
      <c r="R210" s="53" t="s">
        <v>236</v>
      </c>
    </row>
    <row r="211" spans="18:18" hidden="1" x14ac:dyDescent="0.2">
      <c r="R211" s="53" t="s">
        <v>214</v>
      </c>
    </row>
    <row r="212" spans="18:18" hidden="1" x14ac:dyDescent="0.2">
      <c r="R212" s="53" t="s">
        <v>227</v>
      </c>
    </row>
    <row r="213" spans="18:18" hidden="1" x14ac:dyDescent="0.2">
      <c r="R213" s="53" t="s">
        <v>243</v>
      </c>
    </row>
    <row r="214" spans="18:18" hidden="1" x14ac:dyDescent="0.2">
      <c r="R214" s="53" t="s">
        <v>219</v>
      </c>
    </row>
    <row r="215" spans="18:18" hidden="1" x14ac:dyDescent="0.2">
      <c r="R215" s="53" t="s">
        <v>224</v>
      </c>
    </row>
    <row r="216" spans="18:18" hidden="1" x14ac:dyDescent="0.2">
      <c r="R216" s="53" t="s">
        <v>222</v>
      </c>
    </row>
    <row r="217" spans="18:18" hidden="1" x14ac:dyDescent="0.2">
      <c r="R217" s="53" t="s">
        <v>227</v>
      </c>
    </row>
    <row r="218" spans="18:18" hidden="1" x14ac:dyDescent="0.2">
      <c r="R218" s="53" t="s">
        <v>196</v>
      </c>
    </row>
    <row r="219" spans="18:18" hidden="1" x14ac:dyDescent="0.2">
      <c r="R219" s="53" t="s">
        <v>223</v>
      </c>
    </row>
    <row r="220" spans="18:18" hidden="1" x14ac:dyDescent="0.2">
      <c r="R220" s="53" t="s">
        <v>230</v>
      </c>
    </row>
    <row r="221" spans="18:18" hidden="1" x14ac:dyDescent="0.2">
      <c r="R221" s="53" t="s">
        <v>222</v>
      </c>
    </row>
    <row r="222" spans="18:18" hidden="1" x14ac:dyDescent="0.2">
      <c r="R222" s="53" t="s">
        <v>228</v>
      </c>
    </row>
    <row r="223" spans="18:18" hidden="1" x14ac:dyDescent="0.2">
      <c r="R223" s="53" t="s">
        <v>217</v>
      </c>
    </row>
    <row r="224" spans="18:18" hidden="1" x14ac:dyDescent="0.2">
      <c r="R224" s="53" t="s">
        <v>192</v>
      </c>
    </row>
    <row r="225" spans="18:18" hidden="1" x14ac:dyDescent="0.2">
      <c r="R225" s="53" t="s">
        <v>230</v>
      </c>
    </row>
    <row r="226" spans="18:18" hidden="1" x14ac:dyDescent="0.2">
      <c r="R226" s="53" t="s">
        <v>222</v>
      </c>
    </row>
    <row r="227" spans="18:18" hidden="1" x14ac:dyDescent="0.2">
      <c r="R227" s="53" t="s">
        <v>228</v>
      </c>
    </row>
    <row r="228" spans="18:18" hidden="1" x14ac:dyDescent="0.2">
      <c r="R228" s="53" t="s">
        <v>196</v>
      </c>
    </row>
    <row r="229" spans="18:18" hidden="1" x14ac:dyDescent="0.2">
      <c r="R229" s="53" t="s">
        <v>192</v>
      </c>
    </row>
    <row r="230" spans="18:18" hidden="1" x14ac:dyDescent="0.2">
      <c r="R230" s="53" t="s">
        <v>230</v>
      </c>
    </row>
    <row r="231" spans="18:18" hidden="1" x14ac:dyDescent="0.2">
      <c r="R231" s="53" t="s">
        <v>222</v>
      </c>
    </row>
    <row r="232" spans="18:18" hidden="1" x14ac:dyDescent="0.2">
      <c r="R232" s="53" t="s">
        <v>228</v>
      </c>
    </row>
    <row r="233" spans="18:18" hidden="1" x14ac:dyDescent="0.2">
      <c r="R233" s="53" t="s">
        <v>196</v>
      </c>
    </row>
    <row r="234" spans="18:18" hidden="1" x14ac:dyDescent="0.2">
      <c r="R234" s="53" t="s">
        <v>192</v>
      </c>
    </row>
    <row r="236" spans="18:18" hidden="1" x14ac:dyDescent="0.2">
      <c r="R236" s="53" t="s">
        <v>216</v>
      </c>
    </row>
    <row r="237" spans="18:18" hidden="1" x14ac:dyDescent="0.2">
      <c r="R237" s="53" t="s">
        <v>228</v>
      </c>
    </row>
    <row r="238" spans="18:18" hidden="1" x14ac:dyDescent="0.2">
      <c r="R238" s="53" t="s">
        <v>217</v>
      </c>
    </row>
    <row r="239" spans="18:18" hidden="1" x14ac:dyDescent="0.2">
      <c r="R239" s="53" t="s">
        <v>219</v>
      </c>
    </row>
    <row r="241" spans="18:18" hidden="1" x14ac:dyDescent="0.2">
      <c r="R241" s="53" t="s">
        <v>222</v>
      </c>
    </row>
    <row r="242" spans="18:18" hidden="1" x14ac:dyDescent="0.2">
      <c r="R242" s="53" t="s">
        <v>228</v>
      </c>
    </row>
    <row r="243" spans="18:18" hidden="1" x14ac:dyDescent="0.2">
      <c r="R243" s="53" t="s">
        <v>196</v>
      </c>
    </row>
    <row r="244" spans="18:18" hidden="1" x14ac:dyDescent="0.2">
      <c r="R244" s="53" t="s">
        <v>219</v>
      </c>
    </row>
    <row r="245" spans="18:18" hidden="1" x14ac:dyDescent="0.2">
      <c r="R245" s="53" t="s">
        <v>236</v>
      </c>
    </row>
    <row r="246" spans="18:18" hidden="1" x14ac:dyDescent="0.2">
      <c r="R246" s="53" t="s">
        <v>222</v>
      </c>
    </row>
    <row r="247" spans="18:18" hidden="1" x14ac:dyDescent="0.2">
      <c r="R247" s="53" t="s">
        <v>228</v>
      </c>
    </row>
    <row r="249" spans="18:18" hidden="1" x14ac:dyDescent="0.2">
      <c r="R249" s="53" t="s">
        <v>219</v>
      </c>
    </row>
    <row r="250" spans="18:18" hidden="1" x14ac:dyDescent="0.2">
      <c r="R250" s="53" t="s">
        <v>236</v>
      </c>
    </row>
    <row r="251" spans="18:18" hidden="1" x14ac:dyDescent="0.2">
      <c r="R251" s="53" t="s">
        <v>222</v>
      </c>
    </row>
    <row r="252" spans="18:18" hidden="1" x14ac:dyDescent="0.2">
      <c r="R252" s="53" t="s">
        <v>228</v>
      </c>
    </row>
    <row r="253" spans="18:18" hidden="1" x14ac:dyDescent="0.2">
      <c r="R253" s="53" t="s">
        <v>235</v>
      </c>
    </row>
    <row r="254" spans="18:18" hidden="1" x14ac:dyDescent="0.2">
      <c r="R254" s="53" t="s">
        <v>237</v>
      </c>
    </row>
    <row r="256" spans="18:18" hidden="1" x14ac:dyDescent="0.2">
      <c r="R256" s="53" t="s">
        <v>222</v>
      </c>
    </row>
    <row r="257" spans="18:18" hidden="1" x14ac:dyDescent="0.2">
      <c r="R257" s="53" t="s">
        <v>228</v>
      </c>
    </row>
    <row r="258" spans="18:18" hidden="1" x14ac:dyDescent="0.2">
      <c r="R258" s="53" t="s">
        <v>243</v>
      </c>
    </row>
    <row r="259" spans="18:18" hidden="1" x14ac:dyDescent="0.2">
      <c r="R259" s="53" t="s">
        <v>192</v>
      </c>
    </row>
    <row r="260" spans="18:18" hidden="1" x14ac:dyDescent="0.2">
      <c r="R260" s="53" t="s">
        <v>245</v>
      </c>
    </row>
    <row r="261" spans="18:18" hidden="1" x14ac:dyDescent="0.2">
      <c r="R261" s="53" t="s">
        <v>222</v>
      </c>
    </row>
    <row r="262" spans="18:18" hidden="1" x14ac:dyDescent="0.2">
      <c r="R262" s="53" t="s">
        <v>228</v>
      </c>
    </row>
    <row r="263" spans="18:18" hidden="1" x14ac:dyDescent="0.2">
      <c r="R263" s="53" t="s">
        <v>217</v>
      </c>
    </row>
    <row r="264" spans="18:18" hidden="1" x14ac:dyDescent="0.2">
      <c r="R264" s="53" t="s">
        <v>192</v>
      </c>
    </row>
    <row r="265" spans="18:18" hidden="1" x14ac:dyDescent="0.2">
      <c r="R265" s="53" t="s">
        <v>365</v>
      </c>
    </row>
    <row r="266" spans="18:18" hidden="1" x14ac:dyDescent="0.2">
      <c r="R266" s="53" t="s">
        <v>222</v>
      </c>
    </row>
    <row r="267" spans="18:18" hidden="1" x14ac:dyDescent="0.2">
      <c r="R267" s="53" t="s">
        <v>228</v>
      </c>
    </row>
    <row r="268" spans="18:18" hidden="1" x14ac:dyDescent="0.2">
      <c r="R268" s="53" t="s">
        <v>217</v>
      </c>
    </row>
    <row r="269" spans="18:18" hidden="1" x14ac:dyDescent="0.2">
      <c r="R269" s="53" t="s">
        <v>223</v>
      </c>
    </row>
    <row r="270" spans="18:18" hidden="1" x14ac:dyDescent="0.2">
      <c r="R270" s="53" t="s">
        <v>230</v>
      </c>
    </row>
    <row r="271" spans="18:18" hidden="1" x14ac:dyDescent="0.2">
      <c r="R271" s="53" t="s">
        <v>222</v>
      </c>
    </row>
    <row r="272" spans="18:18" hidden="1" x14ac:dyDescent="0.2">
      <c r="R272" s="53" t="s">
        <v>228</v>
      </c>
    </row>
    <row r="273" spans="18:18" hidden="1" x14ac:dyDescent="0.2">
      <c r="R273" s="53" t="s">
        <v>196</v>
      </c>
    </row>
    <row r="274" spans="18:18" hidden="1" x14ac:dyDescent="0.2">
      <c r="R274" s="53" t="s">
        <v>192</v>
      </c>
    </row>
    <row r="276" spans="18:18" hidden="1" x14ac:dyDescent="0.2">
      <c r="R276" s="53" t="s">
        <v>222</v>
      </c>
    </row>
    <row r="277" spans="18:18" hidden="1" x14ac:dyDescent="0.2">
      <c r="R277" s="53" t="s">
        <v>194</v>
      </c>
    </row>
    <row r="278" spans="18:18" hidden="1" x14ac:dyDescent="0.2">
      <c r="R278" s="53" t="s">
        <v>217</v>
      </c>
    </row>
    <row r="279" spans="18:18" hidden="1" x14ac:dyDescent="0.2">
      <c r="R279" s="53" t="s">
        <v>192</v>
      </c>
    </row>
    <row r="280" spans="18:18" hidden="1" x14ac:dyDescent="0.2">
      <c r="R280" s="53" t="s">
        <v>432</v>
      </c>
    </row>
    <row r="281" spans="18:18" hidden="1" x14ac:dyDescent="0.2">
      <c r="R281" s="53" t="s">
        <v>214</v>
      </c>
    </row>
    <row r="283" spans="18:18" hidden="1" x14ac:dyDescent="0.2">
      <c r="R283" s="53" t="s">
        <v>196</v>
      </c>
    </row>
    <row r="284" spans="18:18" hidden="1" x14ac:dyDescent="0.2">
      <c r="R284" s="53" t="s">
        <v>237</v>
      </c>
    </row>
    <row r="286" spans="18:18" hidden="1" x14ac:dyDescent="0.2">
      <c r="R286" s="53" t="s">
        <v>222</v>
      </c>
    </row>
    <row r="287" spans="18:18" hidden="1" x14ac:dyDescent="0.2">
      <c r="R287" s="53" t="s">
        <v>228</v>
      </c>
    </row>
    <row r="289" spans="18:18" hidden="1" x14ac:dyDescent="0.2">
      <c r="R289" s="53" t="s">
        <v>192</v>
      </c>
    </row>
    <row r="290" spans="18:18" hidden="1" x14ac:dyDescent="0.2">
      <c r="R290" s="53" t="s">
        <v>236</v>
      </c>
    </row>
    <row r="291" spans="18:18" hidden="1" x14ac:dyDescent="0.2">
      <c r="R291" s="53" t="s">
        <v>222</v>
      </c>
    </row>
    <row r="292" spans="18:18" hidden="1" x14ac:dyDescent="0.2">
      <c r="R292" s="53" t="s">
        <v>228</v>
      </c>
    </row>
    <row r="293" spans="18:18" hidden="1" x14ac:dyDescent="0.2">
      <c r="R293" s="53" t="s">
        <v>235</v>
      </c>
    </row>
    <row r="294" spans="18:18" hidden="1" x14ac:dyDescent="0.2">
      <c r="R294" s="53" t="s">
        <v>219</v>
      </c>
    </row>
    <row r="296" spans="18:18" hidden="1" x14ac:dyDescent="0.2">
      <c r="R296" s="53" t="s">
        <v>216</v>
      </c>
    </row>
    <row r="299" spans="18:18" hidden="1" x14ac:dyDescent="0.2">
      <c r="R299" s="53" t="s">
        <v>192</v>
      </c>
    </row>
    <row r="301" spans="18:18" hidden="1" x14ac:dyDescent="0.2">
      <c r="R301" s="53" t="s">
        <v>222</v>
      </c>
    </row>
    <row r="302" spans="18:18" hidden="1" x14ac:dyDescent="0.2">
      <c r="R302" s="53" t="s">
        <v>228</v>
      </c>
    </row>
    <row r="303" spans="18:18" hidden="1" x14ac:dyDescent="0.2">
      <c r="R303" s="53" t="s">
        <v>196</v>
      </c>
    </row>
    <row r="304" spans="18:18" hidden="1" x14ac:dyDescent="0.2">
      <c r="R304" s="53" t="s">
        <v>229</v>
      </c>
    </row>
    <row r="305" spans="18:18" hidden="1" x14ac:dyDescent="0.2">
      <c r="R305" s="53" t="s">
        <v>245</v>
      </c>
    </row>
    <row r="306" spans="18:18" hidden="1" x14ac:dyDescent="0.2">
      <c r="R306" s="53" t="s">
        <v>222</v>
      </c>
    </row>
    <row r="307" spans="18:18" hidden="1" x14ac:dyDescent="0.2">
      <c r="R307" s="53" t="s">
        <v>228</v>
      </c>
    </row>
    <row r="308" spans="18:18" hidden="1" x14ac:dyDescent="0.2">
      <c r="R308" s="53" t="s">
        <v>196</v>
      </c>
    </row>
    <row r="309" spans="18:18" hidden="1" x14ac:dyDescent="0.2">
      <c r="R309" s="53" t="s">
        <v>237</v>
      </c>
    </row>
    <row r="311" spans="18:18" hidden="1" x14ac:dyDescent="0.2">
      <c r="R311" s="53" t="s">
        <v>222</v>
      </c>
    </row>
    <row r="312" spans="18:18" hidden="1" x14ac:dyDescent="0.2">
      <c r="R312" s="53" t="s">
        <v>228</v>
      </c>
    </row>
    <row r="313" spans="18:18" hidden="1" x14ac:dyDescent="0.2">
      <c r="R313" s="53" t="s">
        <v>235</v>
      </c>
    </row>
    <row r="314" spans="18:18" hidden="1" x14ac:dyDescent="0.2">
      <c r="R314" s="53" t="s">
        <v>223</v>
      </c>
    </row>
    <row r="315" spans="18:18" hidden="1" x14ac:dyDescent="0.2">
      <c r="R315" s="53" t="s">
        <v>365</v>
      </c>
    </row>
    <row r="316" spans="18:18" hidden="1" x14ac:dyDescent="0.2">
      <c r="R316" s="53" t="s">
        <v>216</v>
      </c>
    </row>
    <row r="318" spans="18:18" hidden="1" x14ac:dyDescent="0.2">
      <c r="R318" s="53" t="s">
        <v>434</v>
      </c>
    </row>
    <row r="319" spans="18:18" hidden="1" x14ac:dyDescent="0.2">
      <c r="R319" s="53" t="s">
        <v>237</v>
      </c>
    </row>
    <row r="321" spans="17:18" hidden="1" x14ac:dyDescent="0.2">
      <c r="R321" s="53" t="s">
        <v>222</v>
      </c>
    </row>
    <row r="322" spans="17:18" hidden="1" x14ac:dyDescent="0.2">
      <c r="R322" s="53" t="s">
        <v>194</v>
      </c>
    </row>
    <row r="323" spans="17:18" hidden="1" x14ac:dyDescent="0.2">
      <c r="R323" s="53" t="s">
        <v>196</v>
      </c>
    </row>
    <row r="324" spans="17:18" hidden="1" x14ac:dyDescent="0.2">
      <c r="R324" s="53" t="s">
        <v>192</v>
      </c>
    </row>
    <row r="325" spans="17:18" hidden="1" x14ac:dyDescent="0.2">
      <c r="R325" s="53" t="s">
        <v>236</v>
      </c>
    </row>
    <row r="326" spans="17:18" hidden="1" x14ac:dyDescent="0.2">
      <c r="R326" s="53" t="s">
        <v>222</v>
      </c>
    </row>
    <row r="328" spans="17:18" hidden="1" x14ac:dyDescent="0.2">
      <c r="R328" s="53" t="s">
        <v>196</v>
      </c>
    </row>
    <row r="329" spans="17:18" hidden="1" x14ac:dyDescent="0.2">
      <c r="R329" s="53" t="s">
        <v>192</v>
      </c>
    </row>
    <row r="330" spans="17:18" hidden="1" x14ac:dyDescent="0.2">
      <c r="R330" s="53" t="s">
        <v>230</v>
      </c>
    </row>
    <row r="331" spans="17:18" hidden="1" x14ac:dyDescent="0.2">
      <c r="R331" s="53" t="s">
        <v>216</v>
      </c>
    </row>
    <row r="332" spans="17:18" hidden="1" x14ac:dyDescent="0.2">
      <c r="R332" s="53" t="s">
        <v>228</v>
      </c>
    </row>
    <row r="333" spans="17:18" ht="15.75" hidden="1" customHeight="1" x14ac:dyDescent="0.2">
      <c r="Q333" s="289"/>
      <c r="R333" s="53" t="s">
        <v>196</v>
      </c>
    </row>
    <row r="334" spans="17:18" ht="16.5" customHeight="1" thickBot="1" x14ac:dyDescent="0.25">
      <c r="Q334" s="288"/>
    </row>
    <row r="335" spans="17:18" ht="15.75" hidden="1" customHeight="1" x14ac:dyDescent="0.2">
      <c r="Q335" s="287"/>
      <c r="R335" s="53" t="s">
        <v>245</v>
      </c>
    </row>
    <row r="336" spans="17:18" ht="15.75" hidden="1" customHeight="1" x14ac:dyDescent="0.2">
      <c r="Q336" s="289"/>
      <c r="R336" s="53" t="s">
        <v>222</v>
      </c>
    </row>
    <row r="337" spans="17:18" ht="15.75" hidden="1" customHeight="1" x14ac:dyDescent="0.2">
      <c r="Q337" s="289"/>
      <c r="R337" s="53" t="s">
        <v>228</v>
      </c>
    </row>
    <row r="338" spans="17:18" ht="15.75" hidden="1" customHeight="1" x14ac:dyDescent="0.2">
      <c r="Q338" s="289"/>
      <c r="R338" s="53" t="s">
        <v>196</v>
      </c>
    </row>
    <row r="339" spans="17:18" ht="16.5" hidden="1" customHeight="1" thickBot="1" x14ac:dyDescent="0.25">
      <c r="Q339" s="288"/>
      <c r="R339" s="53" t="s">
        <v>192</v>
      </c>
    </row>
    <row r="340" spans="17:18" ht="15.75" hidden="1" customHeight="1" x14ac:dyDescent="0.2">
      <c r="Q340" s="287"/>
      <c r="R340" s="53" t="s">
        <v>432</v>
      </c>
    </row>
    <row r="341" spans="17:18" ht="15.75" hidden="1" customHeight="1" x14ac:dyDescent="0.2">
      <c r="Q341" s="289"/>
      <c r="R341" s="53" t="s">
        <v>222</v>
      </c>
    </row>
    <row r="342" spans="17:18" ht="15.75" hidden="1" customHeight="1" x14ac:dyDescent="0.2">
      <c r="Q342" s="289"/>
      <c r="R342" s="53" t="s">
        <v>228</v>
      </c>
    </row>
    <row r="343" spans="17:18" ht="15.75" hidden="1" customHeight="1" x14ac:dyDescent="0.2">
      <c r="Q343" s="289"/>
      <c r="R343" s="53" t="s">
        <v>232</v>
      </c>
    </row>
    <row r="344" spans="17:18" ht="16.5" hidden="1" customHeight="1" thickBot="1" x14ac:dyDescent="0.25">
      <c r="Q344" s="288"/>
      <c r="R344" s="53" t="s">
        <v>237</v>
      </c>
    </row>
    <row r="345" spans="17:18" hidden="1" x14ac:dyDescent="0.2">
      <c r="R345" s="53" t="s">
        <v>224</v>
      </c>
    </row>
    <row r="346" spans="17:18" hidden="1" x14ac:dyDescent="0.2">
      <c r="R346" s="53" t="s">
        <v>222</v>
      </c>
    </row>
  </sheetData>
  <sheetProtection password="C063" sheet="1" objects="1" scenarios="1"/>
  <mergeCells count="310">
    <mergeCell ref="A7:A8"/>
    <mergeCell ref="B7:E8"/>
    <mergeCell ref="F7:G8"/>
    <mergeCell ref="H7:J8"/>
    <mergeCell ref="K7:K8"/>
    <mergeCell ref="L7:L8"/>
    <mergeCell ref="A9:A13"/>
    <mergeCell ref="B9:E11"/>
    <mergeCell ref="F9:G13"/>
    <mergeCell ref="H9:J9"/>
    <mergeCell ref="H10:J10"/>
    <mergeCell ref="H11:J11"/>
    <mergeCell ref="B12:E13"/>
    <mergeCell ref="H12:J12"/>
    <mergeCell ref="H13:J13"/>
    <mergeCell ref="A14:A18"/>
    <mergeCell ref="B14:E16"/>
    <mergeCell ref="F14:G18"/>
    <mergeCell ref="H14:J14"/>
    <mergeCell ref="H15:J15"/>
    <mergeCell ref="H16:J16"/>
    <mergeCell ref="B17:E18"/>
    <mergeCell ref="H17:J17"/>
    <mergeCell ref="H18:J18"/>
    <mergeCell ref="A19:A23"/>
    <mergeCell ref="B19:E21"/>
    <mergeCell ref="F19:G23"/>
    <mergeCell ref="H19:J19"/>
    <mergeCell ref="H20:J20"/>
    <mergeCell ref="H21:J21"/>
    <mergeCell ref="B22:E23"/>
    <mergeCell ref="H22:J22"/>
    <mergeCell ref="H23:J23"/>
    <mergeCell ref="A24:A28"/>
    <mergeCell ref="B24:E26"/>
    <mergeCell ref="F24:G28"/>
    <mergeCell ref="H24:J24"/>
    <mergeCell ref="H25:J25"/>
    <mergeCell ref="H26:J26"/>
    <mergeCell ref="B27:E28"/>
    <mergeCell ref="H27:J27"/>
    <mergeCell ref="H28:J28"/>
    <mergeCell ref="A29:A33"/>
    <mergeCell ref="B29:E31"/>
    <mergeCell ref="F29:G33"/>
    <mergeCell ref="H29:J29"/>
    <mergeCell ref="H30:J30"/>
    <mergeCell ref="H31:J31"/>
    <mergeCell ref="B32:E33"/>
    <mergeCell ref="H32:J32"/>
    <mergeCell ref="H33:J33"/>
    <mergeCell ref="A34:A38"/>
    <mergeCell ref="B34:E36"/>
    <mergeCell ref="F34:G38"/>
    <mergeCell ref="H34:J34"/>
    <mergeCell ref="H35:J35"/>
    <mergeCell ref="H36:J36"/>
    <mergeCell ref="B37:E38"/>
    <mergeCell ref="H37:J37"/>
    <mergeCell ref="H38:J38"/>
    <mergeCell ref="A39:A43"/>
    <mergeCell ref="B39:E41"/>
    <mergeCell ref="F39:G43"/>
    <mergeCell ref="H39:J39"/>
    <mergeCell ref="H40:J40"/>
    <mergeCell ref="H41:J41"/>
    <mergeCell ref="B42:E43"/>
    <mergeCell ref="H42:J42"/>
    <mergeCell ref="H43:J43"/>
    <mergeCell ref="A44:A48"/>
    <mergeCell ref="B44:E46"/>
    <mergeCell ref="F44:G48"/>
    <mergeCell ref="H44:J44"/>
    <mergeCell ref="H45:J45"/>
    <mergeCell ref="H46:J46"/>
    <mergeCell ref="B47:E48"/>
    <mergeCell ref="H47:J47"/>
    <mergeCell ref="H48:J48"/>
    <mergeCell ref="A49:A53"/>
    <mergeCell ref="B49:E51"/>
    <mergeCell ref="F49:G53"/>
    <mergeCell ref="H49:J49"/>
    <mergeCell ref="H50:J50"/>
    <mergeCell ref="H51:J51"/>
    <mergeCell ref="B52:E53"/>
    <mergeCell ref="H52:J52"/>
    <mergeCell ref="H53:J53"/>
    <mergeCell ref="A54:A58"/>
    <mergeCell ref="B54:E56"/>
    <mergeCell ref="F54:G58"/>
    <mergeCell ref="H54:J54"/>
    <mergeCell ref="H55:J55"/>
    <mergeCell ref="H56:J56"/>
    <mergeCell ref="B57:E58"/>
    <mergeCell ref="H57:J57"/>
    <mergeCell ref="H58:J58"/>
    <mergeCell ref="A59:A63"/>
    <mergeCell ref="B59:E61"/>
    <mergeCell ref="F59:G63"/>
    <mergeCell ref="H59:J59"/>
    <mergeCell ref="H60:J60"/>
    <mergeCell ref="H61:J61"/>
    <mergeCell ref="B62:E63"/>
    <mergeCell ref="H62:J62"/>
    <mergeCell ref="H63:J63"/>
    <mergeCell ref="A64:A68"/>
    <mergeCell ref="B64:E66"/>
    <mergeCell ref="F64:G68"/>
    <mergeCell ref="H64:J64"/>
    <mergeCell ref="H65:J65"/>
    <mergeCell ref="H66:J66"/>
    <mergeCell ref="B67:E68"/>
    <mergeCell ref="H67:J67"/>
    <mergeCell ref="H68:J68"/>
    <mergeCell ref="A69:A73"/>
    <mergeCell ref="B69:E71"/>
    <mergeCell ref="F69:G73"/>
    <mergeCell ref="H69:J69"/>
    <mergeCell ref="H70:J70"/>
    <mergeCell ref="H71:J71"/>
    <mergeCell ref="B72:E73"/>
    <mergeCell ref="H72:J72"/>
    <mergeCell ref="H73:J73"/>
    <mergeCell ref="A74:A78"/>
    <mergeCell ref="B74:E76"/>
    <mergeCell ref="F74:G78"/>
    <mergeCell ref="H74:J74"/>
    <mergeCell ref="H75:J75"/>
    <mergeCell ref="H76:J76"/>
    <mergeCell ref="B77:E78"/>
    <mergeCell ref="H77:J77"/>
    <mergeCell ref="H78:J78"/>
    <mergeCell ref="A79:A83"/>
    <mergeCell ref="B79:E81"/>
    <mergeCell ref="F79:G83"/>
    <mergeCell ref="H79:J79"/>
    <mergeCell ref="H80:J80"/>
    <mergeCell ref="H81:J81"/>
    <mergeCell ref="B82:E83"/>
    <mergeCell ref="H82:J82"/>
    <mergeCell ref="H83:J83"/>
    <mergeCell ref="A84:A88"/>
    <mergeCell ref="B84:E86"/>
    <mergeCell ref="F84:G88"/>
    <mergeCell ref="H84:J84"/>
    <mergeCell ref="H85:J85"/>
    <mergeCell ref="H86:J86"/>
    <mergeCell ref="B87:E88"/>
    <mergeCell ref="H87:J87"/>
    <mergeCell ref="H88:J88"/>
    <mergeCell ref="A89:A93"/>
    <mergeCell ref="B89:E91"/>
    <mergeCell ref="F89:G93"/>
    <mergeCell ref="H89:J89"/>
    <mergeCell ref="H90:J90"/>
    <mergeCell ref="H91:J91"/>
    <mergeCell ref="B92:E93"/>
    <mergeCell ref="H92:J92"/>
    <mergeCell ref="H93:J93"/>
    <mergeCell ref="A94:A98"/>
    <mergeCell ref="B94:E96"/>
    <mergeCell ref="F94:G98"/>
    <mergeCell ref="H94:J94"/>
    <mergeCell ref="H95:J95"/>
    <mergeCell ref="H96:J96"/>
    <mergeCell ref="B97:E98"/>
    <mergeCell ref="H97:J97"/>
    <mergeCell ref="H98:J98"/>
    <mergeCell ref="A99:A103"/>
    <mergeCell ref="B99:E101"/>
    <mergeCell ref="F99:G103"/>
    <mergeCell ref="H99:J99"/>
    <mergeCell ref="H100:J100"/>
    <mergeCell ref="H101:J101"/>
    <mergeCell ref="B102:E103"/>
    <mergeCell ref="H102:J102"/>
    <mergeCell ref="H103:J103"/>
    <mergeCell ref="A104:A108"/>
    <mergeCell ref="B104:E106"/>
    <mergeCell ref="F104:G108"/>
    <mergeCell ref="H104:J104"/>
    <mergeCell ref="H105:J105"/>
    <mergeCell ref="H106:J106"/>
    <mergeCell ref="B107:E108"/>
    <mergeCell ref="H107:J107"/>
    <mergeCell ref="H108:J108"/>
    <mergeCell ref="A109:A113"/>
    <mergeCell ref="B109:E111"/>
    <mergeCell ref="F109:G113"/>
    <mergeCell ref="H109:J109"/>
    <mergeCell ref="H110:J110"/>
    <mergeCell ref="H111:J111"/>
    <mergeCell ref="B112:E113"/>
    <mergeCell ref="H112:J112"/>
    <mergeCell ref="H113:J113"/>
    <mergeCell ref="A114:A118"/>
    <mergeCell ref="B114:E116"/>
    <mergeCell ref="F114:G118"/>
    <mergeCell ref="H114:J114"/>
    <mergeCell ref="H115:J115"/>
    <mergeCell ref="H116:J116"/>
    <mergeCell ref="B117:E118"/>
    <mergeCell ref="H117:J117"/>
    <mergeCell ref="H118:J118"/>
    <mergeCell ref="A119:A123"/>
    <mergeCell ref="B119:E121"/>
    <mergeCell ref="F119:G123"/>
    <mergeCell ref="H119:J119"/>
    <mergeCell ref="H120:J120"/>
    <mergeCell ref="H121:J121"/>
    <mergeCell ref="B122:E123"/>
    <mergeCell ref="H122:J122"/>
    <mergeCell ref="H123:J123"/>
    <mergeCell ref="A124:A128"/>
    <mergeCell ref="B124:E126"/>
    <mergeCell ref="F124:G128"/>
    <mergeCell ref="H124:J124"/>
    <mergeCell ref="H125:J125"/>
    <mergeCell ref="H126:J126"/>
    <mergeCell ref="B127:E128"/>
    <mergeCell ref="H127:J127"/>
    <mergeCell ref="H128:J128"/>
    <mergeCell ref="A129:A133"/>
    <mergeCell ref="B129:E131"/>
    <mergeCell ref="F129:G133"/>
    <mergeCell ref="H129:J129"/>
    <mergeCell ref="H130:J130"/>
    <mergeCell ref="H131:J131"/>
    <mergeCell ref="B132:E133"/>
    <mergeCell ref="H132:J132"/>
    <mergeCell ref="H133:J133"/>
    <mergeCell ref="A134:A138"/>
    <mergeCell ref="B134:E136"/>
    <mergeCell ref="F134:G138"/>
    <mergeCell ref="H134:J134"/>
    <mergeCell ref="H135:J135"/>
    <mergeCell ref="H136:J136"/>
    <mergeCell ref="B137:E138"/>
    <mergeCell ref="H137:J137"/>
    <mergeCell ref="H138:J138"/>
    <mergeCell ref="A139:A143"/>
    <mergeCell ref="B139:E141"/>
    <mergeCell ref="F139:G143"/>
    <mergeCell ref="H139:J139"/>
    <mergeCell ref="H140:J140"/>
    <mergeCell ref="H141:J141"/>
    <mergeCell ref="B142:E143"/>
    <mergeCell ref="H142:J142"/>
    <mergeCell ref="H143:J143"/>
    <mergeCell ref="A144:A148"/>
    <mergeCell ref="B144:E146"/>
    <mergeCell ref="F144:G148"/>
    <mergeCell ref="H144:J144"/>
    <mergeCell ref="H145:J145"/>
    <mergeCell ref="H146:J146"/>
    <mergeCell ref="B147:E148"/>
    <mergeCell ref="H147:J147"/>
    <mergeCell ref="H148:J148"/>
    <mergeCell ref="A149:A153"/>
    <mergeCell ref="B149:E151"/>
    <mergeCell ref="F149:G153"/>
    <mergeCell ref="H149:J149"/>
    <mergeCell ref="H150:J150"/>
    <mergeCell ref="H151:J151"/>
    <mergeCell ref="B152:E153"/>
    <mergeCell ref="H152:J152"/>
    <mergeCell ref="H153:J153"/>
    <mergeCell ref="A159:A161"/>
    <mergeCell ref="B159:E159"/>
    <mergeCell ref="F159:G161"/>
    <mergeCell ref="H159:J159"/>
    <mergeCell ref="B160:E161"/>
    <mergeCell ref="H160:J160"/>
    <mergeCell ref="H161:J161"/>
    <mergeCell ref="A154:A158"/>
    <mergeCell ref="B154:E156"/>
    <mergeCell ref="F154:G158"/>
    <mergeCell ref="H154:J154"/>
    <mergeCell ref="H155:J155"/>
    <mergeCell ref="H156:J156"/>
    <mergeCell ref="B157:E158"/>
    <mergeCell ref="H157:J157"/>
    <mergeCell ref="H158:J158"/>
    <mergeCell ref="A166:A168"/>
    <mergeCell ref="B166:E167"/>
    <mergeCell ref="F166:G168"/>
    <mergeCell ref="H166:J166"/>
    <mergeCell ref="H167:J167"/>
    <mergeCell ref="B168:E168"/>
    <mergeCell ref="H168:J168"/>
    <mergeCell ref="A162:A165"/>
    <mergeCell ref="B162:E163"/>
    <mergeCell ref="F162:G165"/>
    <mergeCell ref="H162:J162"/>
    <mergeCell ref="H163:J163"/>
    <mergeCell ref="B164:E165"/>
    <mergeCell ref="H164:J164"/>
    <mergeCell ref="H165:J165"/>
    <mergeCell ref="A171:A173"/>
    <mergeCell ref="B171:E173"/>
    <mergeCell ref="F171:G173"/>
    <mergeCell ref="H171:J171"/>
    <mergeCell ref="H172:J172"/>
    <mergeCell ref="H173:J173"/>
    <mergeCell ref="A169:A170"/>
    <mergeCell ref="B169:E169"/>
    <mergeCell ref="F169:G170"/>
    <mergeCell ref="H169:J169"/>
    <mergeCell ref="B170:E170"/>
    <mergeCell ref="H170:J170"/>
  </mergeCells>
  <pageMargins left="0.7" right="0.7" top="0.75" bottom="0.75" header="0.3" footer="0.3"/>
  <pageSetup paperSize="9" scale="60" orientation="portrait" r:id="rId1"/>
  <rowBreaks count="1" manualBreakCount="1">
    <brk id="138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U331"/>
  <sheetViews>
    <sheetView topLeftCell="A28" zoomScale="80" zoomScaleNormal="80" zoomScalePageLayoutView="80" workbookViewId="0">
      <selection activeCell="Q24" sqref="Q24"/>
    </sheetView>
  </sheetViews>
  <sheetFormatPr baseColWidth="10" defaultColWidth="10.83203125" defaultRowHeight="16" x14ac:dyDescent="0.2"/>
  <cols>
    <col min="1" max="11" width="10.83203125" style="293"/>
    <col min="12" max="12" width="17.6640625" style="293" bestFit="1" customWidth="1"/>
    <col min="13" max="14" width="10.83203125" style="293"/>
    <col min="15" max="15" width="21.1640625" style="293" hidden="1" customWidth="1"/>
    <col min="16" max="16" width="10.83203125" style="293" hidden="1" customWidth="1"/>
    <col min="17" max="17" width="10.83203125" style="293"/>
    <col min="18" max="18" width="21.5" style="293" bestFit="1" customWidth="1"/>
    <col min="19" max="16384" width="10.83203125" style="293"/>
  </cols>
  <sheetData>
    <row r="1" spans="1:21" s="29" customFormat="1" ht="15.75" customHeight="1" x14ac:dyDescent="0.2">
      <c r="A1" s="36"/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N1" s="38"/>
      <c r="O1" s="38"/>
      <c r="P1" s="28"/>
      <c r="Q1" s="28"/>
      <c r="R1" s="28"/>
      <c r="S1" s="28"/>
      <c r="T1" s="28"/>
      <c r="U1" s="28"/>
    </row>
    <row r="2" spans="1:21" s="29" customFormat="1" ht="15.75" customHeight="1" x14ac:dyDescent="0.2">
      <c r="A2" s="36"/>
      <c r="B2" s="36"/>
      <c r="C2" s="36"/>
      <c r="D2" s="36"/>
      <c r="E2" s="36"/>
      <c r="F2" s="36"/>
      <c r="G2" s="37"/>
      <c r="H2" s="37"/>
      <c r="I2" s="37"/>
      <c r="J2" s="37"/>
      <c r="K2" s="37"/>
      <c r="L2" s="37"/>
      <c r="M2" s="38"/>
      <c r="N2" s="38"/>
      <c r="O2" s="38"/>
      <c r="P2" s="28"/>
      <c r="Q2" s="28"/>
      <c r="R2" s="28"/>
      <c r="S2" s="28"/>
      <c r="T2" s="28"/>
      <c r="U2" s="28"/>
    </row>
    <row r="3" spans="1:21" s="29" customFormat="1" ht="45" customHeight="1" x14ac:dyDescent="0.2">
      <c r="A3" s="39"/>
      <c r="B3" s="37"/>
      <c r="C3" s="52"/>
      <c r="D3" s="40" t="s">
        <v>172</v>
      </c>
      <c r="E3" s="41"/>
      <c r="F3" s="37"/>
      <c r="G3" s="41"/>
      <c r="H3" s="37"/>
      <c r="I3" s="37"/>
      <c r="J3" s="37"/>
      <c r="K3" s="37"/>
      <c r="L3" s="37"/>
      <c r="M3" s="38"/>
      <c r="N3" s="38"/>
      <c r="O3" s="38"/>
      <c r="P3" s="28"/>
      <c r="Q3" s="28"/>
      <c r="R3" s="28"/>
      <c r="S3" s="28"/>
      <c r="T3" s="28"/>
      <c r="U3" s="28"/>
    </row>
    <row r="4" spans="1:21" s="29" customFormat="1" ht="39" customHeight="1" x14ac:dyDescent="0.2">
      <c r="A4" s="36"/>
      <c r="B4" s="37"/>
      <c r="C4" s="52"/>
      <c r="D4" s="42" t="s">
        <v>173</v>
      </c>
      <c r="E4" s="41"/>
      <c r="F4" s="37"/>
      <c r="G4" s="41"/>
      <c r="H4" s="37"/>
      <c r="I4" s="37"/>
      <c r="J4" s="37"/>
      <c r="K4" s="37"/>
      <c r="L4" s="37"/>
      <c r="M4" s="38"/>
      <c r="N4" s="38"/>
      <c r="O4" s="38"/>
      <c r="P4" s="28"/>
      <c r="Q4" s="28"/>
      <c r="R4" s="28"/>
      <c r="S4" s="28"/>
      <c r="T4" s="28"/>
      <c r="U4" s="28"/>
    </row>
    <row r="5" spans="1:21" s="29" customFormat="1" ht="27.75" customHeight="1" x14ac:dyDescent="0.2">
      <c r="A5" s="36"/>
      <c r="B5" s="36"/>
      <c r="C5" s="52"/>
      <c r="D5" s="72" t="s">
        <v>680</v>
      </c>
      <c r="E5" s="52"/>
      <c r="F5" s="36"/>
      <c r="G5" s="37"/>
      <c r="H5" s="37"/>
      <c r="I5" s="37"/>
      <c r="J5" s="37"/>
      <c r="K5" s="37"/>
      <c r="L5" s="37"/>
      <c r="M5" s="38"/>
      <c r="N5" s="38"/>
      <c r="O5" s="38"/>
      <c r="P5" s="28"/>
      <c r="Q5" s="28"/>
      <c r="R5" s="28"/>
      <c r="S5" s="28"/>
      <c r="T5" s="28"/>
      <c r="U5" s="28"/>
    </row>
    <row r="6" spans="1:21" ht="17" thickBot="1" x14ac:dyDescent="0.25">
      <c r="N6" s="294"/>
      <c r="O6" s="295"/>
      <c r="P6" s="295"/>
    </row>
    <row r="7" spans="1:21" x14ac:dyDescent="0.2">
      <c r="A7" s="845" t="s">
        <v>249</v>
      </c>
      <c r="B7" s="847" t="s">
        <v>200</v>
      </c>
      <c r="C7" s="848"/>
      <c r="D7" s="848"/>
      <c r="E7" s="849"/>
      <c r="F7" s="847" t="s">
        <v>201</v>
      </c>
      <c r="G7" s="849"/>
      <c r="H7" s="847" t="s">
        <v>202</v>
      </c>
      <c r="I7" s="848"/>
      <c r="J7" s="849"/>
      <c r="K7" s="845" t="s">
        <v>203</v>
      </c>
      <c r="L7" s="845" t="s">
        <v>204</v>
      </c>
      <c r="N7" s="294"/>
      <c r="O7" s="295"/>
      <c r="P7" s="295"/>
    </row>
    <row r="8" spans="1:21" ht="17" thickBot="1" x14ac:dyDescent="0.25">
      <c r="A8" s="846"/>
      <c r="B8" s="850"/>
      <c r="C8" s="851"/>
      <c r="D8" s="851"/>
      <c r="E8" s="852"/>
      <c r="F8" s="850"/>
      <c r="G8" s="852"/>
      <c r="H8" s="850"/>
      <c r="I8" s="851"/>
      <c r="J8" s="852"/>
      <c r="K8" s="846"/>
      <c r="L8" s="846"/>
      <c r="N8" s="294"/>
      <c r="O8" s="295"/>
      <c r="P8" s="295"/>
    </row>
    <row r="9" spans="1:21" ht="17" customHeight="1" thickBot="1" x14ac:dyDescent="0.25">
      <c r="A9" s="722">
        <v>1</v>
      </c>
      <c r="B9" s="798" t="s">
        <v>681</v>
      </c>
      <c r="C9" s="799"/>
      <c r="D9" s="799"/>
      <c r="E9" s="800"/>
      <c r="F9" s="765">
        <f>SUM(K9:K13)</f>
        <v>-17</v>
      </c>
      <c r="G9" s="766"/>
      <c r="H9" s="805" t="s">
        <v>231</v>
      </c>
      <c r="I9" s="806"/>
      <c r="J9" s="806"/>
      <c r="K9" s="296">
        <v>-6</v>
      </c>
      <c r="L9" s="297" t="s">
        <v>167</v>
      </c>
      <c r="N9" s="294"/>
      <c r="O9" s="295"/>
      <c r="P9" s="295"/>
    </row>
    <row r="10" spans="1:21" ht="17" customHeight="1" thickBot="1" x14ac:dyDescent="0.25">
      <c r="A10" s="723"/>
      <c r="B10" s="801"/>
      <c r="C10" s="415"/>
      <c r="D10" s="415"/>
      <c r="E10" s="802"/>
      <c r="F10" s="767"/>
      <c r="G10" s="768"/>
      <c r="H10" s="807" t="s">
        <v>234</v>
      </c>
      <c r="I10" s="319"/>
      <c r="J10" s="319"/>
      <c r="K10" s="296">
        <v>-8</v>
      </c>
      <c r="L10" s="298" t="s">
        <v>193</v>
      </c>
      <c r="N10" s="294"/>
      <c r="O10" s="295"/>
      <c r="P10" s="294"/>
    </row>
    <row r="11" spans="1:21" ht="17" customHeight="1" thickBot="1" x14ac:dyDescent="0.25">
      <c r="A11" s="723"/>
      <c r="B11" s="803"/>
      <c r="C11" s="317"/>
      <c r="D11" s="317"/>
      <c r="E11" s="804"/>
      <c r="F11" s="767"/>
      <c r="G11" s="768"/>
      <c r="H11" s="807" t="s">
        <v>212</v>
      </c>
      <c r="I11" s="319"/>
      <c r="J11" s="319"/>
      <c r="K11" s="296">
        <v>-10</v>
      </c>
      <c r="L11" s="298" t="s">
        <v>195</v>
      </c>
      <c r="N11" s="294"/>
      <c r="O11" s="295"/>
      <c r="P11" s="294"/>
    </row>
    <row r="12" spans="1:21" ht="17" thickBot="1" x14ac:dyDescent="0.25">
      <c r="A12" s="723"/>
      <c r="B12" s="808" t="s">
        <v>219</v>
      </c>
      <c r="C12" s="809"/>
      <c r="D12" s="809"/>
      <c r="E12" s="810"/>
      <c r="F12" s="767"/>
      <c r="G12" s="768"/>
      <c r="H12" s="807" t="s">
        <v>541</v>
      </c>
      <c r="I12" s="319"/>
      <c r="J12" s="319"/>
      <c r="K12" s="296">
        <v>5</v>
      </c>
      <c r="L12" s="298" t="s">
        <v>197</v>
      </c>
      <c r="N12" s="294"/>
      <c r="O12" s="295"/>
      <c r="P12" s="294"/>
    </row>
    <row r="13" spans="1:21" ht="17" thickBot="1" x14ac:dyDescent="0.25">
      <c r="A13" s="741"/>
      <c r="B13" s="811"/>
      <c r="C13" s="812"/>
      <c r="D13" s="812"/>
      <c r="E13" s="813"/>
      <c r="F13" s="769"/>
      <c r="G13" s="770"/>
      <c r="H13" s="814" t="s">
        <v>216</v>
      </c>
      <c r="I13" s="815"/>
      <c r="J13" s="815"/>
      <c r="K13" s="299">
        <v>2</v>
      </c>
      <c r="L13" s="300" t="s">
        <v>199</v>
      </c>
      <c r="N13" s="294"/>
      <c r="O13" s="295"/>
      <c r="P13" s="294"/>
    </row>
    <row r="14" spans="1:21" ht="17" customHeight="1" thickBot="1" x14ac:dyDescent="0.25">
      <c r="A14" s="722">
        <v>2</v>
      </c>
      <c r="B14" s="783" t="s">
        <v>532</v>
      </c>
      <c r="C14" s="784"/>
      <c r="D14" s="784"/>
      <c r="E14" s="785"/>
      <c r="F14" s="765">
        <f>SUM(K14:K18)</f>
        <v>-11</v>
      </c>
      <c r="G14" s="766"/>
      <c r="H14" s="771" t="s">
        <v>194</v>
      </c>
      <c r="I14" s="772"/>
      <c r="J14" s="772"/>
      <c r="K14" s="296">
        <v>5</v>
      </c>
      <c r="L14" s="297" t="s">
        <v>167</v>
      </c>
      <c r="O14" s="293" t="s">
        <v>205</v>
      </c>
      <c r="P14" s="293">
        <v>15</v>
      </c>
    </row>
    <row r="15" spans="1:21" ht="17" customHeight="1" thickBot="1" x14ac:dyDescent="0.25">
      <c r="A15" s="723"/>
      <c r="B15" s="786"/>
      <c r="C15" s="787"/>
      <c r="D15" s="787"/>
      <c r="E15" s="788"/>
      <c r="F15" s="767"/>
      <c r="G15" s="768"/>
      <c r="H15" s="773" t="s">
        <v>247</v>
      </c>
      <c r="I15" s="774"/>
      <c r="J15" s="774"/>
      <c r="K15" s="296">
        <v>-2</v>
      </c>
      <c r="L15" s="298" t="s">
        <v>193</v>
      </c>
      <c r="O15" s="293" t="s">
        <v>207</v>
      </c>
      <c r="P15" s="293">
        <v>10</v>
      </c>
    </row>
    <row r="16" spans="1:21" ht="17" customHeight="1" thickBot="1" x14ac:dyDescent="0.25">
      <c r="A16" s="723"/>
      <c r="B16" s="789"/>
      <c r="C16" s="790"/>
      <c r="D16" s="790"/>
      <c r="E16" s="791"/>
      <c r="F16" s="767"/>
      <c r="G16" s="768"/>
      <c r="H16" s="773" t="s">
        <v>212</v>
      </c>
      <c r="I16" s="774"/>
      <c r="J16" s="774"/>
      <c r="K16" s="296">
        <v>-10</v>
      </c>
      <c r="L16" s="298" t="s">
        <v>195</v>
      </c>
      <c r="O16" s="293" t="s">
        <v>208</v>
      </c>
      <c r="P16" s="293">
        <v>6</v>
      </c>
    </row>
    <row r="17" spans="1:16" ht="17" thickBot="1" x14ac:dyDescent="0.25">
      <c r="A17" s="723"/>
      <c r="B17" s="844" t="s">
        <v>243</v>
      </c>
      <c r="C17" s="776"/>
      <c r="D17" s="776"/>
      <c r="E17" s="777"/>
      <c r="F17" s="767"/>
      <c r="G17" s="768"/>
      <c r="H17" s="773" t="s">
        <v>434</v>
      </c>
      <c r="I17" s="774"/>
      <c r="J17" s="774"/>
      <c r="K17" s="296">
        <v>-6</v>
      </c>
      <c r="L17" s="298" t="s">
        <v>197</v>
      </c>
      <c r="O17" s="293" t="s">
        <v>209</v>
      </c>
      <c r="P17" s="293">
        <v>32</v>
      </c>
    </row>
    <row r="18" spans="1:16" ht="17" thickBot="1" x14ac:dyDescent="0.25">
      <c r="A18" s="741"/>
      <c r="B18" s="778"/>
      <c r="C18" s="779"/>
      <c r="D18" s="779"/>
      <c r="E18" s="780"/>
      <c r="F18" s="769"/>
      <c r="G18" s="770"/>
      <c r="H18" s="781" t="s">
        <v>216</v>
      </c>
      <c r="I18" s="782"/>
      <c r="J18" s="782"/>
      <c r="K18" s="299">
        <v>2</v>
      </c>
      <c r="L18" s="300" t="s">
        <v>199</v>
      </c>
      <c r="N18" s="294"/>
      <c r="O18" s="293" t="s">
        <v>211</v>
      </c>
      <c r="P18" s="293">
        <v>10</v>
      </c>
    </row>
    <row r="19" spans="1:16" ht="17" customHeight="1" thickBot="1" x14ac:dyDescent="0.25">
      <c r="A19" s="722">
        <v>3</v>
      </c>
      <c r="B19" s="783" t="s">
        <v>398</v>
      </c>
      <c r="C19" s="784"/>
      <c r="D19" s="784"/>
      <c r="E19" s="785"/>
      <c r="F19" s="765">
        <f>SUM(K19:K23)</f>
        <v>-10</v>
      </c>
      <c r="G19" s="766"/>
      <c r="H19" s="771" t="s">
        <v>359</v>
      </c>
      <c r="I19" s="772"/>
      <c r="J19" s="772"/>
      <c r="K19" s="296">
        <v>-2</v>
      </c>
      <c r="L19" s="297" t="s">
        <v>167</v>
      </c>
      <c r="N19" s="294"/>
      <c r="O19" s="293" t="s">
        <v>213</v>
      </c>
      <c r="P19" s="293">
        <v>21</v>
      </c>
    </row>
    <row r="20" spans="1:16" ht="17" customHeight="1" thickBot="1" x14ac:dyDescent="0.25">
      <c r="A20" s="723"/>
      <c r="B20" s="786"/>
      <c r="C20" s="787"/>
      <c r="D20" s="787"/>
      <c r="E20" s="788"/>
      <c r="F20" s="767"/>
      <c r="G20" s="768"/>
      <c r="H20" s="773" t="s">
        <v>247</v>
      </c>
      <c r="I20" s="774"/>
      <c r="J20" s="774"/>
      <c r="K20" s="296">
        <v>-2</v>
      </c>
      <c r="L20" s="298" t="s">
        <v>193</v>
      </c>
      <c r="N20" s="294"/>
      <c r="O20" s="293" t="s">
        <v>214</v>
      </c>
      <c r="P20" s="293">
        <v>19</v>
      </c>
    </row>
    <row r="21" spans="1:16" ht="17" customHeight="1" thickBot="1" x14ac:dyDescent="0.25">
      <c r="A21" s="723"/>
      <c r="B21" s="789"/>
      <c r="C21" s="790"/>
      <c r="D21" s="790"/>
      <c r="E21" s="791"/>
      <c r="F21" s="767"/>
      <c r="G21" s="768"/>
      <c r="H21" s="773" t="s">
        <v>212</v>
      </c>
      <c r="I21" s="774"/>
      <c r="J21" s="774"/>
      <c r="K21" s="296">
        <v>-10</v>
      </c>
      <c r="L21" s="298" t="s">
        <v>195</v>
      </c>
      <c r="N21" s="294"/>
      <c r="O21" s="293" t="s">
        <v>210</v>
      </c>
      <c r="P21" s="293">
        <v>21</v>
      </c>
    </row>
    <row r="22" spans="1:16" ht="17" thickBot="1" x14ac:dyDescent="0.25">
      <c r="A22" s="723"/>
      <c r="B22" s="775" t="s">
        <v>230</v>
      </c>
      <c r="C22" s="776"/>
      <c r="D22" s="776"/>
      <c r="E22" s="777"/>
      <c r="F22" s="767"/>
      <c r="G22" s="768"/>
      <c r="H22" s="773" t="s">
        <v>230</v>
      </c>
      <c r="I22" s="774"/>
      <c r="J22" s="774"/>
      <c r="K22" s="296">
        <v>-5</v>
      </c>
      <c r="L22" s="298" t="s">
        <v>197</v>
      </c>
      <c r="N22" s="294"/>
      <c r="O22" s="293" t="s">
        <v>215</v>
      </c>
      <c r="P22" s="293">
        <v>12</v>
      </c>
    </row>
    <row r="23" spans="1:16" ht="17" thickBot="1" x14ac:dyDescent="0.25">
      <c r="A23" s="741"/>
      <c r="B23" s="778"/>
      <c r="C23" s="779"/>
      <c r="D23" s="779"/>
      <c r="E23" s="780"/>
      <c r="F23" s="769"/>
      <c r="G23" s="770"/>
      <c r="H23" s="781" t="s">
        <v>222</v>
      </c>
      <c r="I23" s="782"/>
      <c r="J23" s="782"/>
      <c r="K23" s="299">
        <v>9</v>
      </c>
      <c r="L23" s="300" t="s">
        <v>199</v>
      </c>
      <c r="N23" s="294"/>
      <c r="O23" s="293" t="s">
        <v>198</v>
      </c>
      <c r="P23" s="293">
        <v>2</v>
      </c>
    </row>
    <row r="24" spans="1:16" ht="17" customHeight="1" thickBot="1" x14ac:dyDescent="0.25">
      <c r="A24" s="722">
        <v>4</v>
      </c>
      <c r="B24" s="783" t="s">
        <v>380</v>
      </c>
      <c r="C24" s="784"/>
      <c r="D24" s="784"/>
      <c r="E24" s="785"/>
      <c r="F24" s="765">
        <f>SUM(K24:K28)</f>
        <v>-7</v>
      </c>
      <c r="G24" s="766"/>
      <c r="H24" s="771" t="s">
        <v>196</v>
      </c>
      <c r="I24" s="772"/>
      <c r="J24" s="772"/>
      <c r="K24" s="301">
        <v>-3</v>
      </c>
      <c r="L24" s="297" t="s">
        <v>167</v>
      </c>
      <c r="N24" s="294"/>
      <c r="O24" s="293" t="s">
        <v>218</v>
      </c>
      <c r="P24" s="293">
        <v>10</v>
      </c>
    </row>
    <row r="25" spans="1:16" ht="17" customHeight="1" thickBot="1" x14ac:dyDescent="0.25">
      <c r="A25" s="723"/>
      <c r="B25" s="786"/>
      <c r="C25" s="787"/>
      <c r="D25" s="787"/>
      <c r="E25" s="788"/>
      <c r="F25" s="767"/>
      <c r="G25" s="768"/>
      <c r="H25" s="773" t="s">
        <v>247</v>
      </c>
      <c r="I25" s="774"/>
      <c r="J25" s="774"/>
      <c r="K25" s="301">
        <v>-2</v>
      </c>
      <c r="L25" s="298" t="s">
        <v>193</v>
      </c>
      <c r="N25" s="294"/>
      <c r="O25" s="293" t="s">
        <v>219</v>
      </c>
      <c r="P25" s="293">
        <v>9</v>
      </c>
    </row>
    <row r="26" spans="1:16" ht="17" customHeight="1" thickBot="1" x14ac:dyDescent="0.25">
      <c r="A26" s="723"/>
      <c r="B26" s="789"/>
      <c r="C26" s="790"/>
      <c r="D26" s="790"/>
      <c r="E26" s="791"/>
      <c r="F26" s="767"/>
      <c r="G26" s="768"/>
      <c r="H26" s="773" t="s">
        <v>212</v>
      </c>
      <c r="I26" s="774"/>
      <c r="J26" s="774"/>
      <c r="K26" s="301">
        <v>-10</v>
      </c>
      <c r="L26" s="298" t="s">
        <v>195</v>
      </c>
      <c r="N26" s="294"/>
      <c r="O26" s="293" t="s">
        <v>191</v>
      </c>
      <c r="P26" s="293">
        <v>1</v>
      </c>
    </row>
    <row r="27" spans="1:16" ht="17" thickBot="1" x14ac:dyDescent="0.25">
      <c r="A27" s="723"/>
      <c r="B27" s="775" t="s">
        <v>685</v>
      </c>
      <c r="C27" s="776"/>
      <c r="D27" s="776"/>
      <c r="E27" s="777"/>
      <c r="F27" s="767"/>
      <c r="G27" s="768"/>
      <c r="H27" s="773" t="s">
        <v>536</v>
      </c>
      <c r="I27" s="774"/>
      <c r="J27" s="774"/>
      <c r="K27" s="301">
        <v>6</v>
      </c>
      <c r="L27" s="298" t="s">
        <v>197</v>
      </c>
      <c r="N27" s="294"/>
      <c r="O27" s="293" t="s">
        <v>221</v>
      </c>
      <c r="P27" s="293">
        <v>9</v>
      </c>
    </row>
    <row r="28" spans="1:16" ht="17" thickBot="1" x14ac:dyDescent="0.25">
      <c r="A28" s="741"/>
      <c r="B28" s="778"/>
      <c r="C28" s="779"/>
      <c r="D28" s="779"/>
      <c r="E28" s="780"/>
      <c r="F28" s="769"/>
      <c r="G28" s="770"/>
      <c r="H28" s="781" t="s">
        <v>216</v>
      </c>
      <c r="I28" s="782"/>
      <c r="J28" s="782"/>
      <c r="K28" s="301">
        <v>2</v>
      </c>
      <c r="L28" s="300" t="s">
        <v>199</v>
      </c>
      <c r="N28" s="294"/>
      <c r="O28" s="293" t="s">
        <v>223</v>
      </c>
      <c r="P28" s="293">
        <v>5</v>
      </c>
    </row>
    <row r="29" spans="1:16" ht="17" customHeight="1" thickBot="1" x14ac:dyDescent="0.25">
      <c r="A29" s="722">
        <v>5</v>
      </c>
      <c r="B29" s="783" t="s">
        <v>387</v>
      </c>
      <c r="C29" s="784"/>
      <c r="D29" s="784"/>
      <c r="E29" s="785"/>
      <c r="F29" s="765">
        <f>SUM(K29:K33)</f>
        <v>-7</v>
      </c>
      <c r="G29" s="766"/>
      <c r="H29" s="771" t="s">
        <v>196</v>
      </c>
      <c r="I29" s="772"/>
      <c r="J29" s="772"/>
      <c r="K29" s="301">
        <v>-3</v>
      </c>
      <c r="L29" s="297" t="s">
        <v>167</v>
      </c>
      <c r="O29" s="293" t="s">
        <v>206</v>
      </c>
      <c r="P29" s="293">
        <v>52</v>
      </c>
    </row>
    <row r="30" spans="1:16" ht="17" customHeight="1" thickBot="1" x14ac:dyDescent="0.25">
      <c r="A30" s="723"/>
      <c r="B30" s="786"/>
      <c r="C30" s="787"/>
      <c r="D30" s="787"/>
      <c r="E30" s="788"/>
      <c r="F30" s="767"/>
      <c r="G30" s="768"/>
      <c r="H30" s="773" t="s">
        <v>223</v>
      </c>
      <c r="I30" s="774"/>
      <c r="J30" s="774"/>
      <c r="K30" s="301">
        <v>2</v>
      </c>
      <c r="L30" s="298" t="s">
        <v>193</v>
      </c>
      <c r="O30" s="293" t="s">
        <v>224</v>
      </c>
      <c r="P30" s="293">
        <v>13</v>
      </c>
    </row>
    <row r="31" spans="1:16" ht="17" customHeight="1" thickBot="1" x14ac:dyDescent="0.25">
      <c r="A31" s="723"/>
      <c r="B31" s="789"/>
      <c r="C31" s="790"/>
      <c r="D31" s="790"/>
      <c r="E31" s="791"/>
      <c r="F31" s="767"/>
      <c r="G31" s="768"/>
      <c r="H31" s="773" t="s">
        <v>212</v>
      </c>
      <c r="I31" s="774"/>
      <c r="J31" s="774"/>
      <c r="K31" s="301">
        <v>-10</v>
      </c>
      <c r="L31" s="298" t="s">
        <v>195</v>
      </c>
      <c r="O31" s="293" t="s">
        <v>225</v>
      </c>
      <c r="P31" s="293">
        <v>1</v>
      </c>
    </row>
    <row r="32" spans="1:16" ht="17" thickBot="1" x14ac:dyDescent="0.25">
      <c r="A32" s="723"/>
      <c r="B32" s="775" t="s">
        <v>241</v>
      </c>
      <c r="C32" s="776"/>
      <c r="D32" s="776"/>
      <c r="E32" s="777"/>
      <c r="F32" s="767"/>
      <c r="G32" s="768"/>
      <c r="H32" s="773" t="s">
        <v>230</v>
      </c>
      <c r="I32" s="774"/>
      <c r="J32" s="774"/>
      <c r="K32" s="301">
        <v>-5</v>
      </c>
      <c r="L32" s="298" t="s">
        <v>197</v>
      </c>
      <c r="O32" s="293" t="s">
        <v>194</v>
      </c>
      <c r="P32" s="293">
        <v>-1</v>
      </c>
    </row>
    <row r="33" spans="1:16" ht="17" thickBot="1" x14ac:dyDescent="0.25">
      <c r="A33" s="741"/>
      <c r="B33" s="778"/>
      <c r="C33" s="779"/>
      <c r="D33" s="779"/>
      <c r="E33" s="780"/>
      <c r="F33" s="769"/>
      <c r="G33" s="770"/>
      <c r="H33" s="781" t="s">
        <v>222</v>
      </c>
      <c r="I33" s="782"/>
      <c r="J33" s="782"/>
      <c r="K33" s="301">
        <v>9</v>
      </c>
      <c r="L33" s="300" t="s">
        <v>199</v>
      </c>
      <c r="N33" s="294"/>
      <c r="O33" s="293" t="s">
        <v>226</v>
      </c>
      <c r="P33" s="293">
        <v>3</v>
      </c>
    </row>
    <row r="34" spans="1:16" ht="17" customHeight="1" thickBot="1" x14ac:dyDescent="0.25">
      <c r="A34" s="722">
        <v>6</v>
      </c>
      <c r="B34" s="783" t="s">
        <v>385</v>
      </c>
      <c r="C34" s="784"/>
      <c r="D34" s="784"/>
      <c r="E34" s="785"/>
      <c r="F34" s="765">
        <f>SUM(K34:K38)</f>
        <v>-4</v>
      </c>
      <c r="G34" s="766"/>
      <c r="H34" s="771" t="s">
        <v>359</v>
      </c>
      <c r="I34" s="772"/>
      <c r="J34" s="772"/>
      <c r="K34" s="296">
        <v>-2</v>
      </c>
      <c r="L34" s="297" t="s">
        <v>167</v>
      </c>
      <c r="N34" s="294"/>
      <c r="O34" s="293" t="s">
        <v>228</v>
      </c>
      <c r="P34" s="293">
        <v>2</v>
      </c>
    </row>
    <row r="35" spans="1:16" ht="17" customHeight="1" thickBot="1" x14ac:dyDescent="0.25">
      <c r="A35" s="723"/>
      <c r="B35" s="786"/>
      <c r="C35" s="787"/>
      <c r="D35" s="787"/>
      <c r="E35" s="788"/>
      <c r="F35" s="767"/>
      <c r="G35" s="768"/>
      <c r="H35" s="773" t="s">
        <v>223</v>
      </c>
      <c r="I35" s="774"/>
      <c r="J35" s="774"/>
      <c r="K35" s="296">
        <v>2</v>
      </c>
      <c r="L35" s="298" t="s">
        <v>193</v>
      </c>
      <c r="N35" s="294"/>
      <c r="O35" s="293" t="s">
        <v>230</v>
      </c>
      <c r="P35" s="293">
        <v>11</v>
      </c>
    </row>
    <row r="36" spans="1:16" ht="17" customHeight="1" thickBot="1" x14ac:dyDescent="0.25">
      <c r="A36" s="723"/>
      <c r="B36" s="789"/>
      <c r="C36" s="790"/>
      <c r="D36" s="790"/>
      <c r="E36" s="791"/>
      <c r="F36" s="767"/>
      <c r="G36" s="768"/>
      <c r="H36" s="773" t="s">
        <v>212</v>
      </c>
      <c r="I36" s="774"/>
      <c r="J36" s="774"/>
      <c r="K36" s="296">
        <v>-10</v>
      </c>
      <c r="L36" s="298" t="s">
        <v>195</v>
      </c>
      <c r="N36" s="294"/>
      <c r="O36" s="293" t="s">
        <v>231</v>
      </c>
      <c r="P36" s="293">
        <v>2</v>
      </c>
    </row>
    <row r="37" spans="1:16" ht="17" thickBot="1" x14ac:dyDescent="0.25">
      <c r="A37" s="723"/>
      <c r="B37" s="775" t="s">
        <v>386</v>
      </c>
      <c r="C37" s="776"/>
      <c r="D37" s="776"/>
      <c r="E37" s="777"/>
      <c r="F37" s="767"/>
      <c r="G37" s="768"/>
      <c r="H37" s="773" t="s">
        <v>682</v>
      </c>
      <c r="I37" s="774"/>
      <c r="J37" s="774"/>
      <c r="K37" s="296">
        <v>-3</v>
      </c>
      <c r="L37" s="298" t="s">
        <v>197</v>
      </c>
      <c r="N37" s="294"/>
      <c r="O37" s="293" t="s">
        <v>227</v>
      </c>
      <c r="P37" s="293">
        <v>4</v>
      </c>
    </row>
    <row r="38" spans="1:16" ht="17" thickBot="1" x14ac:dyDescent="0.25">
      <c r="A38" s="741"/>
      <c r="B38" s="778"/>
      <c r="C38" s="779"/>
      <c r="D38" s="779"/>
      <c r="E38" s="780"/>
      <c r="F38" s="769"/>
      <c r="G38" s="770"/>
      <c r="H38" s="781" t="s">
        <v>222</v>
      </c>
      <c r="I38" s="782"/>
      <c r="J38" s="782"/>
      <c r="K38" s="299">
        <v>9</v>
      </c>
      <c r="L38" s="300" t="s">
        <v>199</v>
      </c>
      <c r="N38" s="294"/>
      <c r="O38" s="293" t="s">
        <v>232</v>
      </c>
      <c r="P38" s="293">
        <v>5</v>
      </c>
    </row>
    <row r="39" spans="1:16" ht="17" customHeight="1" thickBot="1" x14ac:dyDescent="0.25">
      <c r="A39" s="722">
        <v>7</v>
      </c>
      <c r="B39" s="820" t="s">
        <v>683</v>
      </c>
      <c r="C39" s="821"/>
      <c r="D39" s="821"/>
      <c r="E39" s="822"/>
      <c r="F39" s="765">
        <f>SUM(K39:K43)</f>
        <v>1</v>
      </c>
      <c r="G39" s="766"/>
      <c r="H39" s="829" t="s">
        <v>227</v>
      </c>
      <c r="I39" s="830"/>
      <c r="J39" s="831"/>
      <c r="K39" s="296">
        <v>1</v>
      </c>
      <c r="L39" s="297" t="s">
        <v>167</v>
      </c>
      <c r="N39" s="294"/>
      <c r="O39" s="293" t="s">
        <v>233</v>
      </c>
      <c r="P39" s="293">
        <v>16</v>
      </c>
    </row>
    <row r="40" spans="1:16" ht="17" customHeight="1" thickBot="1" x14ac:dyDescent="0.25">
      <c r="A40" s="723"/>
      <c r="B40" s="823"/>
      <c r="C40" s="824"/>
      <c r="D40" s="824"/>
      <c r="E40" s="825"/>
      <c r="F40" s="767"/>
      <c r="G40" s="768"/>
      <c r="H40" s="832" t="s">
        <v>234</v>
      </c>
      <c r="I40" s="833"/>
      <c r="J40" s="834"/>
      <c r="K40" s="296">
        <v>-8</v>
      </c>
      <c r="L40" s="298" t="s">
        <v>193</v>
      </c>
      <c r="N40" s="294"/>
      <c r="O40" s="293" t="s">
        <v>234</v>
      </c>
      <c r="P40" s="293">
        <v>16</v>
      </c>
    </row>
    <row r="41" spans="1:16" ht="17" customHeight="1" thickBot="1" x14ac:dyDescent="0.25">
      <c r="A41" s="723"/>
      <c r="B41" s="826"/>
      <c r="C41" s="827"/>
      <c r="D41" s="827"/>
      <c r="E41" s="828"/>
      <c r="F41" s="767"/>
      <c r="G41" s="768"/>
      <c r="H41" s="832" t="s">
        <v>240</v>
      </c>
      <c r="I41" s="833"/>
      <c r="J41" s="834"/>
      <c r="K41" s="296">
        <v>2</v>
      </c>
      <c r="L41" s="298" t="s">
        <v>195</v>
      </c>
      <c r="N41" s="294"/>
      <c r="O41" s="293" t="s">
        <v>236</v>
      </c>
      <c r="P41" s="293">
        <v>12</v>
      </c>
    </row>
    <row r="42" spans="1:16" ht="17" thickBot="1" x14ac:dyDescent="0.25">
      <c r="A42" s="723"/>
      <c r="B42" s="835" t="s">
        <v>227</v>
      </c>
      <c r="C42" s="836"/>
      <c r="D42" s="836"/>
      <c r="E42" s="837"/>
      <c r="F42" s="767"/>
      <c r="G42" s="768"/>
      <c r="H42" s="832" t="s">
        <v>354</v>
      </c>
      <c r="I42" s="833"/>
      <c r="J42" s="834"/>
      <c r="K42" s="296">
        <v>4</v>
      </c>
      <c r="L42" s="298" t="s">
        <v>197</v>
      </c>
      <c r="N42" s="294"/>
      <c r="O42" s="293" t="s">
        <v>237</v>
      </c>
      <c r="P42" s="293">
        <v>10</v>
      </c>
    </row>
    <row r="43" spans="1:16" ht="17" thickBot="1" x14ac:dyDescent="0.25">
      <c r="A43" s="741"/>
      <c r="B43" s="838"/>
      <c r="C43" s="839"/>
      <c r="D43" s="839"/>
      <c r="E43" s="840"/>
      <c r="F43" s="769"/>
      <c r="G43" s="770"/>
      <c r="H43" s="841" t="s">
        <v>216</v>
      </c>
      <c r="I43" s="842"/>
      <c r="J43" s="843"/>
      <c r="K43" s="299">
        <v>2</v>
      </c>
      <c r="L43" s="300" t="s">
        <v>199</v>
      </c>
      <c r="N43" s="294"/>
      <c r="O43" s="293" t="s">
        <v>238</v>
      </c>
      <c r="P43" s="293">
        <v>14</v>
      </c>
    </row>
    <row r="44" spans="1:16" ht="17" customHeight="1" thickBot="1" x14ac:dyDescent="0.25">
      <c r="A44" s="722">
        <v>8</v>
      </c>
      <c r="B44" s="783" t="s">
        <v>373</v>
      </c>
      <c r="C44" s="784"/>
      <c r="D44" s="784"/>
      <c r="E44" s="785"/>
      <c r="F44" s="765">
        <f>SUM(K44:K48)</f>
        <v>1</v>
      </c>
      <c r="G44" s="766"/>
      <c r="H44" s="771" t="s">
        <v>228</v>
      </c>
      <c r="I44" s="772"/>
      <c r="J44" s="772"/>
      <c r="K44" s="296">
        <v>-5</v>
      </c>
      <c r="L44" s="297" t="s">
        <v>167</v>
      </c>
      <c r="O44" s="293" t="s">
        <v>217</v>
      </c>
      <c r="P44" s="293">
        <v>9</v>
      </c>
    </row>
    <row r="45" spans="1:16" ht="17" customHeight="1" thickBot="1" x14ac:dyDescent="0.25">
      <c r="A45" s="723"/>
      <c r="B45" s="786"/>
      <c r="C45" s="787"/>
      <c r="D45" s="787"/>
      <c r="E45" s="788"/>
      <c r="F45" s="767"/>
      <c r="G45" s="768"/>
      <c r="H45" s="773" t="s">
        <v>223</v>
      </c>
      <c r="I45" s="774"/>
      <c r="J45" s="774"/>
      <c r="K45" s="296">
        <v>2</v>
      </c>
      <c r="L45" s="298" t="s">
        <v>193</v>
      </c>
      <c r="O45" s="293" t="s">
        <v>239</v>
      </c>
      <c r="P45" s="293">
        <v>30</v>
      </c>
    </row>
    <row r="46" spans="1:16" ht="17" customHeight="1" thickBot="1" x14ac:dyDescent="0.25">
      <c r="A46" s="723"/>
      <c r="B46" s="789"/>
      <c r="C46" s="790"/>
      <c r="D46" s="790"/>
      <c r="E46" s="791"/>
      <c r="F46" s="767"/>
      <c r="G46" s="768"/>
      <c r="H46" s="773" t="s">
        <v>225</v>
      </c>
      <c r="I46" s="774"/>
      <c r="J46" s="774"/>
      <c r="K46" s="296">
        <v>-8</v>
      </c>
      <c r="L46" s="298" t="s">
        <v>195</v>
      </c>
      <c r="O46" s="293" t="s">
        <v>192</v>
      </c>
      <c r="P46" s="293">
        <v>8</v>
      </c>
    </row>
    <row r="47" spans="1:16" ht="17" thickBot="1" x14ac:dyDescent="0.25">
      <c r="A47" s="723"/>
      <c r="B47" s="775" t="s">
        <v>225</v>
      </c>
      <c r="C47" s="776"/>
      <c r="D47" s="776"/>
      <c r="E47" s="777"/>
      <c r="F47" s="767"/>
      <c r="G47" s="768"/>
      <c r="H47" s="773" t="s">
        <v>408</v>
      </c>
      <c r="I47" s="774"/>
      <c r="J47" s="774"/>
      <c r="K47" s="296">
        <v>3</v>
      </c>
      <c r="L47" s="298" t="s">
        <v>197</v>
      </c>
      <c r="O47" s="293" t="s">
        <v>240</v>
      </c>
      <c r="P47" s="293">
        <v>5</v>
      </c>
    </row>
    <row r="48" spans="1:16" ht="17" thickBot="1" x14ac:dyDescent="0.25">
      <c r="A48" s="741"/>
      <c r="B48" s="778"/>
      <c r="C48" s="779"/>
      <c r="D48" s="779"/>
      <c r="E48" s="780"/>
      <c r="F48" s="769"/>
      <c r="G48" s="770"/>
      <c r="H48" s="781" t="s">
        <v>222</v>
      </c>
      <c r="I48" s="782"/>
      <c r="J48" s="782"/>
      <c r="K48" s="299">
        <v>9</v>
      </c>
      <c r="L48" s="300" t="s">
        <v>199</v>
      </c>
      <c r="N48" s="294"/>
      <c r="O48" s="293" t="s">
        <v>241</v>
      </c>
      <c r="P48" s="293">
        <v>7</v>
      </c>
    </row>
    <row r="49" spans="1:16" ht="16" customHeight="1" thickBot="1" x14ac:dyDescent="0.25">
      <c r="A49" s="722">
        <v>9</v>
      </c>
      <c r="B49" s="783" t="s">
        <v>377</v>
      </c>
      <c r="C49" s="784"/>
      <c r="D49" s="784"/>
      <c r="E49" s="785"/>
      <c r="F49" s="765">
        <f>SUM(K49:K53)</f>
        <v>3</v>
      </c>
      <c r="G49" s="766"/>
      <c r="H49" s="771" t="s">
        <v>206</v>
      </c>
      <c r="I49" s="772"/>
      <c r="J49" s="772"/>
      <c r="K49" s="301">
        <v>1</v>
      </c>
      <c r="L49" s="297" t="s">
        <v>167</v>
      </c>
      <c r="N49" s="294"/>
      <c r="O49" s="293" t="s">
        <v>229</v>
      </c>
      <c r="P49" s="293">
        <v>12</v>
      </c>
    </row>
    <row r="50" spans="1:16" ht="16" customHeight="1" thickBot="1" x14ac:dyDescent="0.25">
      <c r="A50" s="723"/>
      <c r="B50" s="786"/>
      <c r="C50" s="787"/>
      <c r="D50" s="787"/>
      <c r="E50" s="788"/>
      <c r="F50" s="767"/>
      <c r="G50" s="768"/>
      <c r="H50" s="773" t="s">
        <v>236</v>
      </c>
      <c r="I50" s="774"/>
      <c r="J50" s="774"/>
      <c r="K50" s="301">
        <v>-2</v>
      </c>
      <c r="L50" s="298" t="s">
        <v>193</v>
      </c>
      <c r="N50" s="294"/>
      <c r="O50" s="293" t="s">
        <v>216</v>
      </c>
      <c r="P50" s="293">
        <v>12</v>
      </c>
    </row>
    <row r="51" spans="1:16" ht="16" customHeight="1" thickBot="1" x14ac:dyDescent="0.25">
      <c r="A51" s="723"/>
      <c r="B51" s="789"/>
      <c r="C51" s="790"/>
      <c r="D51" s="790"/>
      <c r="E51" s="791"/>
      <c r="F51" s="767"/>
      <c r="G51" s="768"/>
      <c r="H51" s="773" t="s">
        <v>212</v>
      </c>
      <c r="I51" s="774"/>
      <c r="J51" s="774"/>
      <c r="K51" s="301">
        <v>-10</v>
      </c>
      <c r="L51" s="298" t="s">
        <v>195</v>
      </c>
      <c r="N51" s="294"/>
      <c r="O51" s="293" t="s">
        <v>242</v>
      </c>
      <c r="P51" s="293">
        <v>12</v>
      </c>
    </row>
    <row r="52" spans="1:16" ht="17" thickBot="1" x14ac:dyDescent="0.25">
      <c r="A52" s="723"/>
      <c r="B52" s="775" t="s">
        <v>378</v>
      </c>
      <c r="C52" s="776"/>
      <c r="D52" s="776"/>
      <c r="E52" s="777"/>
      <c r="F52" s="767"/>
      <c r="G52" s="768"/>
      <c r="H52" s="773" t="s">
        <v>541</v>
      </c>
      <c r="I52" s="774"/>
      <c r="J52" s="774"/>
      <c r="K52" s="301">
        <v>5</v>
      </c>
      <c r="L52" s="298" t="s">
        <v>197</v>
      </c>
      <c r="N52" s="294"/>
      <c r="O52" s="293" t="s">
        <v>235</v>
      </c>
      <c r="P52" s="293">
        <v>6</v>
      </c>
    </row>
    <row r="53" spans="1:16" ht="17" thickBot="1" x14ac:dyDescent="0.25">
      <c r="A53" s="741"/>
      <c r="B53" s="778"/>
      <c r="C53" s="779"/>
      <c r="D53" s="779"/>
      <c r="E53" s="780"/>
      <c r="F53" s="769"/>
      <c r="G53" s="770"/>
      <c r="H53" s="781" t="s">
        <v>222</v>
      </c>
      <c r="I53" s="782"/>
      <c r="J53" s="782"/>
      <c r="K53" s="301">
        <v>9</v>
      </c>
      <c r="L53" s="300" t="s">
        <v>199</v>
      </c>
      <c r="N53" s="294"/>
      <c r="O53" s="293" t="s">
        <v>196</v>
      </c>
      <c r="P53" s="293">
        <v>4</v>
      </c>
    </row>
    <row r="54" spans="1:16" ht="17" customHeight="1" thickBot="1" x14ac:dyDescent="0.25">
      <c r="A54" s="722">
        <v>10</v>
      </c>
      <c r="B54" s="756" t="s">
        <v>684</v>
      </c>
      <c r="C54" s="757"/>
      <c r="D54" s="757"/>
      <c r="E54" s="758"/>
      <c r="F54" s="765">
        <f>SUM(K54:K58)</f>
        <v>4</v>
      </c>
      <c r="G54" s="766"/>
      <c r="H54" s="771" t="s">
        <v>196</v>
      </c>
      <c r="I54" s="772"/>
      <c r="J54" s="772"/>
      <c r="K54" s="296">
        <v>-3</v>
      </c>
      <c r="L54" s="297" t="s">
        <v>167</v>
      </c>
    </row>
    <row r="55" spans="1:16" ht="17" customHeight="1" thickBot="1" x14ac:dyDescent="0.25">
      <c r="A55" s="723"/>
      <c r="B55" s="759"/>
      <c r="C55" s="760"/>
      <c r="D55" s="760"/>
      <c r="E55" s="761"/>
      <c r="F55" s="767"/>
      <c r="G55" s="768"/>
      <c r="H55" s="773" t="s">
        <v>618</v>
      </c>
      <c r="I55" s="774"/>
      <c r="J55" s="774"/>
      <c r="K55" s="296">
        <v>5</v>
      </c>
      <c r="L55" s="298" t="s">
        <v>193</v>
      </c>
    </row>
    <row r="56" spans="1:16" ht="17" customHeight="1" thickBot="1" x14ac:dyDescent="0.25">
      <c r="A56" s="723"/>
      <c r="B56" s="762"/>
      <c r="C56" s="763"/>
      <c r="D56" s="763"/>
      <c r="E56" s="764"/>
      <c r="F56" s="767"/>
      <c r="G56" s="768"/>
      <c r="H56" s="773" t="s">
        <v>212</v>
      </c>
      <c r="I56" s="774"/>
      <c r="J56" s="774"/>
      <c r="K56" s="296">
        <v>-10</v>
      </c>
      <c r="L56" s="298" t="s">
        <v>195</v>
      </c>
    </row>
    <row r="57" spans="1:16" ht="17" thickBot="1" x14ac:dyDescent="0.25">
      <c r="A57" s="723"/>
      <c r="B57" s="775" t="s">
        <v>461</v>
      </c>
      <c r="C57" s="776"/>
      <c r="D57" s="776"/>
      <c r="E57" s="777"/>
      <c r="F57" s="767"/>
      <c r="G57" s="768"/>
      <c r="H57" s="773" t="s">
        <v>408</v>
      </c>
      <c r="I57" s="774"/>
      <c r="J57" s="774"/>
      <c r="K57" s="296">
        <v>3</v>
      </c>
      <c r="L57" s="298" t="s">
        <v>197</v>
      </c>
    </row>
    <row r="58" spans="1:16" ht="17" thickBot="1" x14ac:dyDescent="0.25">
      <c r="A58" s="741"/>
      <c r="B58" s="778"/>
      <c r="C58" s="779"/>
      <c r="D58" s="779"/>
      <c r="E58" s="780"/>
      <c r="F58" s="769"/>
      <c r="G58" s="770"/>
      <c r="H58" s="781" t="s">
        <v>222</v>
      </c>
      <c r="I58" s="782"/>
      <c r="J58" s="782"/>
      <c r="K58" s="299">
        <v>9</v>
      </c>
      <c r="L58" s="300" t="s">
        <v>199</v>
      </c>
    </row>
    <row r="59" spans="1:16" ht="17" customHeight="1" thickBot="1" x14ac:dyDescent="0.25">
      <c r="A59" s="722">
        <v>11</v>
      </c>
      <c r="B59" s="783" t="s">
        <v>376</v>
      </c>
      <c r="C59" s="784"/>
      <c r="D59" s="784"/>
      <c r="E59" s="785"/>
      <c r="F59" s="765">
        <f>SUM(K59:K63)</f>
        <v>5</v>
      </c>
      <c r="G59" s="766"/>
      <c r="H59" s="771" t="s">
        <v>196</v>
      </c>
      <c r="I59" s="772"/>
      <c r="J59" s="772"/>
      <c r="K59" s="301">
        <v>-3</v>
      </c>
      <c r="L59" s="297" t="s">
        <v>167</v>
      </c>
      <c r="N59" s="294"/>
      <c r="O59" s="294"/>
      <c r="P59" s="294"/>
    </row>
    <row r="60" spans="1:16" ht="17" customHeight="1" thickBot="1" x14ac:dyDescent="0.25">
      <c r="A60" s="723"/>
      <c r="B60" s="786"/>
      <c r="C60" s="787"/>
      <c r="D60" s="787"/>
      <c r="E60" s="788"/>
      <c r="F60" s="767"/>
      <c r="G60" s="768"/>
      <c r="H60" s="773" t="s">
        <v>223</v>
      </c>
      <c r="I60" s="774"/>
      <c r="J60" s="774"/>
      <c r="K60" s="301">
        <v>2</v>
      </c>
      <c r="L60" s="298" t="s">
        <v>193</v>
      </c>
      <c r="N60" s="294"/>
      <c r="O60" s="294"/>
      <c r="P60" s="294"/>
    </row>
    <row r="61" spans="1:16" ht="17" customHeight="1" thickBot="1" x14ac:dyDescent="0.25">
      <c r="A61" s="723"/>
      <c r="B61" s="789"/>
      <c r="C61" s="790"/>
      <c r="D61" s="790"/>
      <c r="E61" s="791"/>
      <c r="F61" s="767"/>
      <c r="G61" s="768"/>
      <c r="H61" s="773" t="s">
        <v>530</v>
      </c>
      <c r="I61" s="774"/>
      <c r="J61" s="774"/>
      <c r="K61" s="301">
        <v>0</v>
      </c>
      <c r="L61" s="298" t="s">
        <v>195</v>
      </c>
      <c r="N61" s="294"/>
      <c r="O61" s="295"/>
      <c r="P61" s="295"/>
    </row>
    <row r="62" spans="1:16" ht="17" thickBot="1" x14ac:dyDescent="0.25">
      <c r="A62" s="723"/>
      <c r="B62" s="775" t="s">
        <v>359</v>
      </c>
      <c r="C62" s="776"/>
      <c r="D62" s="776"/>
      <c r="E62" s="777"/>
      <c r="F62" s="767"/>
      <c r="G62" s="768"/>
      <c r="H62" s="773" t="s">
        <v>682</v>
      </c>
      <c r="I62" s="774"/>
      <c r="J62" s="774"/>
      <c r="K62" s="301">
        <v>-3</v>
      </c>
      <c r="L62" s="298" t="s">
        <v>197</v>
      </c>
      <c r="N62" s="294"/>
      <c r="O62" s="295"/>
      <c r="P62" s="295"/>
    </row>
    <row r="63" spans="1:16" ht="17" thickBot="1" x14ac:dyDescent="0.25">
      <c r="A63" s="741"/>
      <c r="B63" s="778"/>
      <c r="C63" s="779"/>
      <c r="D63" s="779"/>
      <c r="E63" s="780"/>
      <c r="F63" s="769"/>
      <c r="G63" s="770"/>
      <c r="H63" s="781" t="s">
        <v>222</v>
      </c>
      <c r="I63" s="782"/>
      <c r="J63" s="782"/>
      <c r="K63" s="301">
        <v>9</v>
      </c>
      <c r="L63" s="300" t="s">
        <v>199</v>
      </c>
      <c r="N63" s="294"/>
      <c r="O63" s="295"/>
      <c r="P63" s="295"/>
    </row>
    <row r="64" spans="1:16" ht="17" customHeight="1" thickBot="1" x14ac:dyDescent="0.25">
      <c r="A64" s="722">
        <v>12</v>
      </c>
      <c r="B64" s="783" t="s">
        <v>395</v>
      </c>
      <c r="C64" s="784"/>
      <c r="D64" s="784"/>
      <c r="E64" s="785"/>
      <c r="F64" s="765">
        <f>SUM(K64:K68)</f>
        <v>5</v>
      </c>
      <c r="G64" s="766"/>
      <c r="H64" s="771" t="s">
        <v>196</v>
      </c>
      <c r="I64" s="772"/>
      <c r="J64" s="772"/>
      <c r="K64" s="296">
        <v>-3</v>
      </c>
      <c r="L64" s="297" t="s">
        <v>167</v>
      </c>
    </row>
    <row r="65" spans="1:16" ht="17" customHeight="1" thickBot="1" x14ac:dyDescent="0.25">
      <c r="A65" s="723"/>
      <c r="B65" s="786"/>
      <c r="C65" s="787"/>
      <c r="D65" s="787"/>
      <c r="E65" s="788"/>
      <c r="F65" s="767"/>
      <c r="G65" s="768"/>
      <c r="H65" s="773" t="s">
        <v>223</v>
      </c>
      <c r="I65" s="774"/>
      <c r="J65" s="774"/>
      <c r="K65" s="296">
        <v>2</v>
      </c>
      <c r="L65" s="298" t="s">
        <v>193</v>
      </c>
    </row>
    <row r="66" spans="1:16" ht="17" customHeight="1" thickBot="1" x14ac:dyDescent="0.25">
      <c r="A66" s="723"/>
      <c r="B66" s="789"/>
      <c r="C66" s="790"/>
      <c r="D66" s="790"/>
      <c r="E66" s="791"/>
      <c r="F66" s="767"/>
      <c r="G66" s="768"/>
      <c r="H66" s="773" t="s">
        <v>530</v>
      </c>
      <c r="I66" s="774"/>
      <c r="J66" s="774"/>
      <c r="K66" s="296">
        <v>0</v>
      </c>
      <c r="L66" s="298" t="s">
        <v>195</v>
      </c>
    </row>
    <row r="67" spans="1:16" ht="17" thickBot="1" x14ac:dyDescent="0.25">
      <c r="A67" s="723"/>
      <c r="B67" s="775" t="s">
        <v>396</v>
      </c>
      <c r="C67" s="776"/>
      <c r="D67" s="776"/>
      <c r="E67" s="777"/>
      <c r="F67" s="767"/>
      <c r="G67" s="768"/>
      <c r="H67" s="773" t="s">
        <v>682</v>
      </c>
      <c r="I67" s="774"/>
      <c r="J67" s="774"/>
      <c r="K67" s="296">
        <v>-3</v>
      </c>
      <c r="L67" s="298" t="s">
        <v>197</v>
      </c>
    </row>
    <row r="68" spans="1:16" ht="17" thickBot="1" x14ac:dyDescent="0.25">
      <c r="A68" s="741"/>
      <c r="B68" s="778"/>
      <c r="C68" s="779"/>
      <c r="D68" s="779"/>
      <c r="E68" s="780"/>
      <c r="F68" s="769"/>
      <c r="G68" s="770"/>
      <c r="H68" s="781" t="s">
        <v>222</v>
      </c>
      <c r="I68" s="782"/>
      <c r="J68" s="782"/>
      <c r="K68" s="299">
        <v>9</v>
      </c>
      <c r="L68" s="300" t="s">
        <v>199</v>
      </c>
      <c r="N68" s="294"/>
      <c r="O68" s="294"/>
      <c r="P68" s="294"/>
    </row>
    <row r="69" spans="1:16" ht="16.5" customHeight="1" thickBot="1" x14ac:dyDescent="0.25">
      <c r="A69" s="722">
        <v>13</v>
      </c>
      <c r="B69" s="783" t="s">
        <v>649</v>
      </c>
      <c r="C69" s="784"/>
      <c r="D69" s="784"/>
      <c r="E69" s="785"/>
      <c r="F69" s="765">
        <f>SUM(K69:K73)</f>
        <v>6</v>
      </c>
      <c r="G69" s="766"/>
      <c r="H69" s="771" t="s">
        <v>476</v>
      </c>
      <c r="I69" s="772"/>
      <c r="J69" s="816"/>
      <c r="K69" s="296">
        <v>2</v>
      </c>
      <c r="L69" s="297" t="s">
        <v>167</v>
      </c>
      <c r="N69" s="294"/>
      <c r="O69" s="295"/>
      <c r="P69" s="295"/>
    </row>
    <row r="70" spans="1:16" ht="16.5" customHeight="1" thickBot="1" x14ac:dyDescent="0.25">
      <c r="A70" s="723"/>
      <c r="B70" s="786"/>
      <c r="C70" s="787"/>
      <c r="D70" s="787"/>
      <c r="E70" s="788"/>
      <c r="F70" s="767"/>
      <c r="G70" s="768"/>
      <c r="H70" s="817" t="s">
        <v>247</v>
      </c>
      <c r="I70" s="774"/>
      <c r="J70" s="818"/>
      <c r="K70" s="296">
        <v>-2</v>
      </c>
      <c r="L70" s="298" t="s">
        <v>193</v>
      </c>
      <c r="N70" s="294"/>
      <c r="O70" s="295"/>
      <c r="P70" s="294"/>
    </row>
    <row r="71" spans="1:16" ht="17" customHeight="1" thickBot="1" x14ac:dyDescent="0.25">
      <c r="A71" s="723"/>
      <c r="B71" s="789"/>
      <c r="C71" s="790"/>
      <c r="D71" s="790"/>
      <c r="E71" s="791"/>
      <c r="F71" s="767"/>
      <c r="G71" s="768"/>
      <c r="H71" s="773" t="s">
        <v>225</v>
      </c>
      <c r="I71" s="774"/>
      <c r="J71" s="818"/>
      <c r="K71" s="296">
        <v>-8</v>
      </c>
      <c r="L71" s="298" t="s">
        <v>195</v>
      </c>
      <c r="N71" s="294"/>
      <c r="O71" s="295"/>
      <c r="P71" s="294"/>
    </row>
    <row r="72" spans="1:16" ht="17" thickBot="1" x14ac:dyDescent="0.25">
      <c r="A72" s="723"/>
      <c r="B72" s="775" t="s">
        <v>247</v>
      </c>
      <c r="C72" s="776"/>
      <c r="D72" s="776"/>
      <c r="E72" s="777"/>
      <c r="F72" s="767"/>
      <c r="G72" s="768"/>
      <c r="H72" s="773" t="s">
        <v>541</v>
      </c>
      <c r="I72" s="774"/>
      <c r="J72" s="818"/>
      <c r="K72" s="296">
        <v>5</v>
      </c>
      <c r="L72" s="298" t="s">
        <v>197</v>
      </c>
      <c r="N72" s="294"/>
      <c r="O72" s="295"/>
      <c r="P72" s="294"/>
    </row>
    <row r="73" spans="1:16" ht="17" thickBot="1" x14ac:dyDescent="0.25">
      <c r="A73" s="741"/>
      <c r="B73" s="778"/>
      <c r="C73" s="779"/>
      <c r="D73" s="779"/>
      <c r="E73" s="780"/>
      <c r="F73" s="769"/>
      <c r="G73" s="770"/>
      <c r="H73" s="781" t="s">
        <v>222</v>
      </c>
      <c r="I73" s="782"/>
      <c r="J73" s="819"/>
      <c r="K73" s="299">
        <v>9</v>
      </c>
      <c r="L73" s="300" t="s">
        <v>199</v>
      </c>
      <c r="N73" s="294"/>
      <c r="O73" s="295"/>
      <c r="P73" s="294"/>
    </row>
    <row r="74" spans="1:16" ht="17" customHeight="1" thickBot="1" x14ac:dyDescent="0.25">
      <c r="A74" s="722">
        <v>14</v>
      </c>
      <c r="B74" s="783" t="s">
        <v>391</v>
      </c>
      <c r="C74" s="784"/>
      <c r="D74" s="784"/>
      <c r="E74" s="785"/>
      <c r="F74" s="765">
        <f>SUM(K74:K78)</f>
        <v>7</v>
      </c>
      <c r="G74" s="766"/>
      <c r="H74" s="771" t="s">
        <v>231</v>
      </c>
      <c r="I74" s="772"/>
      <c r="J74" s="772"/>
      <c r="K74" s="296">
        <v>-6</v>
      </c>
      <c r="L74" s="297" t="s">
        <v>167</v>
      </c>
    </row>
    <row r="75" spans="1:16" ht="17" customHeight="1" thickBot="1" x14ac:dyDescent="0.25">
      <c r="A75" s="723"/>
      <c r="B75" s="786"/>
      <c r="C75" s="787"/>
      <c r="D75" s="787"/>
      <c r="E75" s="788"/>
      <c r="F75" s="767"/>
      <c r="G75" s="768"/>
      <c r="H75" s="773" t="s">
        <v>223</v>
      </c>
      <c r="I75" s="774"/>
      <c r="J75" s="774"/>
      <c r="K75" s="296">
        <v>2</v>
      </c>
      <c r="L75" s="298" t="s">
        <v>193</v>
      </c>
    </row>
    <row r="76" spans="1:16" ht="17" customHeight="1" thickBot="1" x14ac:dyDescent="0.25">
      <c r="A76" s="723"/>
      <c r="B76" s="789"/>
      <c r="C76" s="790"/>
      <c r="D76" s="790"/>
      <c r="E76" s="791"/>
      <c r="F76" s="767"/>
      <c r="G76" s="768"/>
      <c r="H76" s="773" t="s">
        <v>212</v>
      </c>
      <c r="I76" s="774"/>
      <c r="J76" s="774"/>
      <c r="K76" s="296">
        <v>-10</v>
      </c>
      <c r="L76" s="298" t="s">
        <v>195</v>
      </c>
    </row>
    <row r="77" spans="1:16" ht="17" thickBot="1" x14ac:dyDescent="0.25">
      <c r="A77" s="723"/>
      <c r="B77" s="775" t="s">
        <v>392</v>
      </c>
      <c r="C77" s="776"/>
      <c r="D77" s="776"/>
      <c r="E77" s="777"/>
      <c r="F77" s="767"/>
      <c r="G77" s="768"/>
      <c r="H77" s="773" t="s">
        <v>392</v>
      </c>
      <c r="I77" s="774"/>
      <c r="J77" s="774"/>
      <c r="K77" s="296">
        <v>12</v>
      </c>
      <c r="L77" s="298" t="s">
        <v>197</v>
      </c>
    </row>
    <row r="78" spans="1:16" ht="17" thickBot="1" x14ac:dyDescent="0.25">
      <c r="A78" s="741"/>
      <c r="B78" s="778"/>
      <c r="C78" s="779"/>
      <c r="D78" s="779"/>
      <c r="E78" s="780"/>
      <c r="F78" s="769"/>
      <c r="G78" s="770"/>
      <c r="H78" s="781" t="s">
        <v>222</v>
      </c>
      <c r="I78" s="782"/>
      <c r="J78" s="782"/>
      <c r="K78" s="299">
        <v>9</v>
      </c>
      <c r="L78" s="300" t="s">
        <v>199</v>
      </c>
      <c r="N78" s="294"/>
      <c r="O78" s="294"/>
      <c r="P78" s="294"/>
    </row>
    <row r="79" spans="1:16" ht="17" customHeight="1" thickBot="1" x14ac:dyDescent="0.25">
      <c r="A79" s="722">
        <v>15</v>
      </c>
      <c r="B79" s="783" t="s">
        <v>384</v>
      </c>
      <c r="C79" s="784"/>
      <c r="D79" s="784"/>
      <c r="E79" s="785"/>
      <c r="F79" s="765">
        <f>SUM(K79:K83)</f>
        <v>9</v>
      </c>
      <c r="G79" s="766"/>
      <c r="H79" s="771" t="s">
        <v>206</v>
      </c>
      <c r="I79" s="772"/>
      <c r="J79" s="772"/>
      <c r="K79" s="296">
        <v>1</v>
      </c>
      <c r="L79" s="297" t="s">
        <v>167</v>
      </c>
      <c r="N79" s="294"/>
      <c r="O79" s="293" t="s">
        <v>243</v>
      </c>
      <c r="P79" s="293">
        <v>4</v>
      </c>
    </row>
    <row r="80" spans="1:16" ht="17" customHeight="1" thickBot="1" x14ac:dyDescent="0.25">
      <c r="A80" s="723"/>
      <c r="B80" s="786"/>
      <c r="C80" s="787"/>
      <c r="D80" s="787"/>
      <c r="E80" s="788"/>
      <c r="F80" s="767"/>
      <c r="G80" s="768"/>
      <c r="H80" s="773" t="s">
        <v>433</v>
      </c>
      <c r="I80" s="774"/>
      <c r="J80" s="774"/>
      <c r="K80" s="296">
        <v>4</v>
      </c>
      <c r="L80" s="298" t="s">
        <v>193</v>
      </c>
      <c r="N80" s="294"/>
      <c r="O80" s="293" t="s">
        <v>244</v>
      </c>
      <c r="P80" s="293">
        <v>14</v>
      </c>
    </row>
    <row r="81" spans="1:16" ht="17" customHeight="1" thickBot="1" x14ac:dyDescent="0.25">
      <c r="A81" s="723"/>
      <c r="B81" s="789"/>
      <c r="C81" s="790"/>
      <c r="D81" s="790"/>
      <c r="E81" s="791"/>
      <c r="F81" s="767"/>
      <c r="G81" s="768"/>
      <c r="H81" s="773" t="s">
        <v>212</v>
      </c>
      <c r="I81" s="774"/>
      <c r="J81" s="774"/>
      <c r="K81" s="296">
        <v>-10</v>
      </c>
      <c r="L81" s="298" t="s">
        <v>195</v>
      </c>
      <c r="N81" s="294"/>
      <c r="O81" s="295"/>
      <c r="P81" s="294"/>
    </row>
    <row r="82" spans="1:16" ht="17" thickBot="1" x14ac:dyDescent="0.25">
      <c r="A82" s="723"/>
      <c r="B82" s="775" t="s">
        <v>648</v>
      </c>
      <c r="C82" s="776"/>
      <c r="D82" s="776"/>
      <c r="E82" s="777"/>
      <c r="F82" s="767"/>
      <c r="G82" s="768"/>
      <c r="H82" s="773" t="s">
        <v>541</v>
      </c>
      <c r="I82" s="774"/>
      <c r="J82" s="774"/>
      <c r="K82" s="296">
        <v>5</v>
      </c>
      <c r="L82" s="298" t="s">
        <v>197</v>
      </c>
      <c r="N82" s="294"/>
      <c r="O82" s="295"/>
      <c r="P82" s="294"/>
    </row>
    <row r="83" spans="1:16" ht="17" thickBot="1" x14ac:dyDescent="0.25">
      <c r="A83" s="741"/>
      <c r="B83" s="778"/>
      <c r="C83" s="779"/>
      <c r="D83" s="779"/>
      <c r="E83" s="780"/>
      <c r="F83" s="769"/>
      <c r="G83" s="770"/>
      <c r="H83" s="781" t="s">
        <v>222</v>
      </c>
      <c r="I83" s="782"/>
      <c r="J83" s="782"/>
      <c r="K83" s="299">
        <v>9</v>
      </c>
      <c r="L83" s="300" t="s">
        <v>199</v>
      </c>
      <c r="N83" s="294"/>
      <c r="O83" s="295"/>
      <c r="P83" s="294"/>
    </row>
    <row r="84" spans="1:16" ht="17" customHeight="1" thickBot="1" x14ac:dyDescent="0.25">
      <c r="A84" s="722">
        <v>16</v>
      </c>
      <c r="B84" s="783" t="s">
        <v>422</v>
      </c>
      <c r="C84" s="784"/>
      <c r="D84" s="784"/>
      <c r="E84" s="785"/>
      <c r="F84" s="765">
        <f>SUM(K84:K88)</f>
        <v>9</v>
      </c>
      <c r="G84" s="766"/>
      <c r="H84" s="771" t="s">
        <v>228</v>
      </c>
      <c r="I84" s="772"/>
      <c r="J84" s="816"/>
      <c r="K84" s="296">
        <v>-5</v>
      </c>
      <c r="L84" s="297" t="s">
        <v>167</v>
      </c>
      <c r="N84" s="294"/>
      <c r="O84" s="295"/>
      <c r="P84" s="295"/>
    </row>
    <row r="85" spans="1:16" ht="17" customHeight="1" thickBot="1" x14ac:dyDescent="0.25">
      <c r="A85" s="723"/>
      <c r="B85" s="786"/>
      <c r="C85" s="787"/>
      <c r="D85" s="787"/>
      <c r="E85" s="788"/>
      <c r="F85" s="767"/>
      <c r="G85" s="768"/>
      <c r="H85" s="773" t="s">
        <v>433</v>
      </c>
      <c r="I85" s="774"/>
      <c r="J85" s="818"/>
      <c r="K85" s="296">
        <v>4</v>
      </c>
      <c r="L85" s="298" t="s">
        <v>193</v>
      </c>
      <c r="N85" s="294"/>
      <c r="O85" s="295"/>
      <c r="P85" s="294"/>
    </row>
    <row r="86" spans="1:16" ht="17" customHeight="1" thickBot="1" x14ac:dyDescent="0.25">
      <c r="A86" s="723"/>
      <c r="B86" s="789"/>
      <c r="C86" s="790"/>
      <c r="D86" s="790"/>
      <c r="E86" s="791"/>
      <c r="F86" s="767"/>
      <c r="G86" s="768"/>
      <c r="H86" s="773" t="s">
        <v>243</v>
      </c>
      <c r="I86" s="774"/>
      <c r="J86" s="818"/>
      <c r="K86" s="296">
        <v>6</v>
      </c>
      <c r="L86" s="298" t="s">
        <v>195</v>
      </c>
      <c r="N86" s="294"/>
      <c r="O86" s="295"/>
      <c r="P86" s="294"/>
    </row>
    <row r="87" spans="1:16" ht="17" thickBot="1" x14ac:dyDescent="0.25">
      <c r="A87" s="723"/>
      <c r="B87" s="775" t="s">
        <v>582</v>
      </c>
      <c r="C87" s="776"/>
      <c r="D87" s="776"/>
      <c r="E87" s="777"/>
      <c r="F87" s="767"/>
      <c r="G87" s="768"/>
      <c r="H87" s="773" t="s">
        <v>230</v>
      </c>
      <c r="I87" s="774"/>
      <c r="J87" s="818"/>
      <c r="K87" s="296">
        <v>-5</v>
      </c>
      <c r="L87" s="298" t="s">
        <v>197</v>
      </c>
      <c r="N87" s="294"/>
      <c r="O87" s="295"/>
      <c r="P87" s="294"/>
    </row>
    <row r="88" spans="1:16" ht="17" thickBot="1" x14ac:dyDescent="0.25">
      <c r="A88" s="741"/>
      <c r="B88" s="778"/>
      <c r="C88" s="779"/>
      <c r="D88" s="779"/>
      <c r="E88" s="780"/>
      <c r="F88" s="769"/>
      <c r="G88" s="770"/>
      <c r="H88" s="781" t="s">
        <v>222</v>
      </c>
      <c r="I88" s="782"/>
      <c r="J88" s="819"/>
      <c r="K88" s="299">
        <v>9</v>
      </c>
      <c r="L88" s="300" t="s">
        <v>199</v>
      </c>
      <c r="N88" s="294"/>
      <c r="O88" s="295"/>
      <c r="P88" s="294"/>
    </row>
    <row r="89" spans="1:16" ht="17" customHeight="1" thickBot="1" x14ac:dyDescent="0.25">
      <c r="A89" s="722">
        <v>17</v>
      </c>
      <c r="B89" s="783" t="s">
        <v>400</v>
      </c>
      <c r="C89" s="784"/>
      <c r="D89" s="784"/>
      <c r="E89" s="785"/>
      <c r="F89" s="765">
        <f>SUM(K89:K93)</f>
        <v>9</v>
      </c>
      <c r="G89" s="766"/>
      <c r="H89" s="864" t="s">
        <v>217</v>
      </c>
      <c r="I89" s="865"/>
      <c r="J89" s="866"/>
      <c r="K89" s="296">
        <v>-7</v>
      </c>
      <c r="L89" s="297" t="s">
        <v>167</v>
      </c>
      <c r="N89" s="294"/>
      <c r="O89" s="294"/>
      <c r="P89" s="294"/>
    </row>
    <row r="90" spans="1:16" ht="17" customHeight="1" thickBot="1" x14ac:dyDescent="0.25">
      <c r="A90" s="723"/>
      <c r="B90" s="786"/>
      <c r="C90" s="787"/>
      <c r="D90" s="787"/>
      <c r="E90" s="788"/>
      <c r="F90" s="767"/>
      <c r="G90" s="768"/>
      <c r="H90" s="817" t="s">
        <v>247</v>
      </c>
      <c r="I90" s="856"/>
      <c r="J90" s="857"/>
      <c r="K90" s="296">
        <v>-2</v>
      </c>
      <c r="L90" s="298" t="s">
        <v>193</v>
      </c>
      <c r="N90" s="294"/>
      <c r="O90" s="294"/>
      <c r="P90" s="294"/>
    </row>
    <row r="91" spans="1:16" ht="17" customHeight="1" thickBot="1" x14ac:dyDescent="0.25">
      <c r="A91" s="723"/>
      <c r="B91" s="789"/>
      <c r="C91" s="790"/>
      <c r="D91" s="790"/>
      <c r="E91" s="791"/>
      <c r="F91" s="767"/>
      <c r="G91" s="768"/>
      <c r="H91" s="817" t="s">
        <v>243</v>
      </c>
      <c r="I91" s="856"/>
      <c r="J91" s="857"/>
      <c r="K91" s="296">
        <v>6</v>
      </c>
      <c r="L91" s="298" t="s">
        <v>195</v>
      </c>
      <c r="N91" s="294"/>
      <c r="O91" s="295"/>
      <c r="P91" s="295"/>
    </row>
    <row r="92" spans="1:16" ht="17" thickBot="1" x14ac:dyDescent="0.25">
      <c r="A92" s="723"/>
      <c r="B92" s="858" t="s">
        <v>192</v>
      </c>
      <c r="C92" s="859"/>
      <c r="D92" s="859"/>
      <c r="E92" s="860"/>
      <c r="F92" s="767"/>
      <c r="G92" s="768"/>
      <c r="H92" s="817" t="s">
        <v>408</v>
      </c>
      <c r="I92" s="856"/>
      <c r="J92" s="857"/>
      <c r="K92" s="296">
        <v>3</v>
      </c>
      <c r="L92" s="298" t="s">
        <v>197</v>
      </c>
      <c r="N92" s="294"/>
      <c r="O92" s="295"/>
      <c r="P92" s="295"/>
    </row>
    <row r="93" spans="1:16" ht="17" thickBot="1" x14ac:dyDescent="0.25">
      <c r="A93" s="741"/>
      <c r="B93" s="861"/>
      <c r="C93" s="862"/>
      <c r="D93" s="862"/>
      <c r="E93" s="863"/>
      <c r="F93" s="769"/>
      <c r="G93" s="770"/>
      <c r="H93" s="853" t="s">
        <v>222</v>
      </c>
      <c r="I93" s="854"/>
      <c r="J93" s="855"/>
      <c r="K93" s="299">
        <v>9</v>
      </c>
      <c r="L93" s="300" t="s">
        <v>199</v>
      </c>
      <c r="N93" s="294"/>
      <c r="O93" s="295"/>
      <c r="P93" s="295"/>
    </row>
    <row r="94" spans="1:16" ht="17" customHeight="1" thickBot="1" x14ac:dyDescent="0.25">
      <c r="A94" s="722">
        <v>18</v>
      </c>
      <c r="B94" s="783" t="s">
        <v>371</v>
      </c>
      <c r="C94" s="784"/>
      <c r="D94" s="784"/>
      <c r="E94" s="785"/>
      <c r="F94" s="765">
        <f>SUM(K94:K98)</f>
        <v>12</v>
      </c>
      <c r="G94" s="766"/>
      <c r="H94" s="771" t="s">
        <v>231</v>
      </c>
      <c r="I94" s="772"/>
      <c r="J94" s="772"/>
      <c r="K94" s="296">
        <v>-6</v>
      </c>
      <c r="L94" s="297" t="s">
        <v>167</v>
      </c>
    </row>
    <row r="95" spans="1:16" ht="17" customHeight="1" thickBot="1" x14ac:dyDescent="0.25">
      <c r="A95" s="723"/>
      <c r="B95" s="786"/>
      <c r="C95" s="787"/>
      <c r="D95" s="787"/>
      <c r="E95" s="788"/>
      <c r="F95" s="767"/>
      <c r="G95" s="768"/>
      <c r="H95" s="773" t="s">
        <v>618</v>
      </c>
      <c r="I95" s="774"/>
      <c r="J95" s="774"/>
      <c r="K95" s="296">
        <v>5</v>
      </c>
      <c r="L95" s="298" t="s">
        <v>193</v>
      </c>
    </row>
    <row r="96" spans="1:16" ht="17" customHeight="1" thickBot="1" x14ac:dyDescent="0.25">
      <c r="A96" s="723"/>
      <c r="B96" s="789"/>
      <c r="C96" s="790"/>
      <c r="D96" s="790"/>
      <c r="E96" s="791"/>
      <c r="F96" s="767"/>
      <c r="G96" s="768"/>
      <c r="H96" s="773" t="s">
        <v>530</v>
      </c>
      <c r="I96" s="774"/>
      <c r="J96" s="774"/>
      <c r="K96" s="296">
        <v>0</v>
      </c>
      <c r="L96" s="298" t="s">
        <v>195</v>
      </c>
    </row>
    <row r="97" spans="1:16" ht="17" thickBot="1" x14ac:dyDescent="0.25">
      <c r="A97" s="723"/>
      <c r="B97" s="775" t="s">
        <v>244</v>
      </c>
      <c r="C97" s="776"/>
      <c r="D97" s="776"/>
      <c r="E97" s="777"/>
      <c r="F97" s="767"/>
      <c r="G97" s="768"/>
      <c r="H97" s="773" t="s">
        <v>459</v>
      </c>
      <c r="I97" s="774"/>
      <c r="J97" s="774"/>
      <c r="K97" s="296">
        <v>4</v>
      </c>
      <c r="L97" s="298" t="s">
        <v>197</v>
      </c>
    </row>
    <row r="98" spans="1:16" ht="17" thickBot="1" x14ac:dyDescent="0.25">
      <c r="A98" s="741"/>
      <c r="B98" s="778"/>
      <c r="C98" s="779"/>
      <c r="D98" s="779"/>
      <c r="E98" s="780"/>
      <c r="F98" s="769"/>
      <c r="G98" s="770"/>
      <c r="H98" s="781" t="s">
        <v>222</v>
      </c>
      <c r="I98" s="782"/>
      <c r="J98" s="782"/>
      <c r="K98" s="299">
        <v>9</v>
      </c>
      <c r="L98" s="300" t="s">
        <v>199</v>
      </c>
      <c r="N98" s="294"/>
      <c r="O98" s="294"/>
      <c r="P98" s="294"/>
    </row>
    <row r="99" spans="1:16" ht="17" customHeight="1" thickBot="1" x14ac:dyDescent="0.25">
      <c r="A99" s="722">
        <v>19</v>
      </c>
      <c r="B99" s="783" t="s">
        <v>401</v>
      </c>
      <c r="C99" s="784"/>
      <c r="D99" s="784"/>
      <c r="E99" s="785"/>
      <c r="F99" s="765">
        <f>SUM(K99:K103)</f>
        <v>13</v>
      </c>
      <c r="G99" s="766"/>
      <c r="H99" s="771" t="s">
        <v>192</v>
      </c>
      <c r="I99" s="772"/>
      <c r="J99" s="772"/>
      <c r="K99" s="296">
        <v>-5</v>
      </c>
      <c r="L99" s="297" t="s">
        <v>167</v>
      </c>
      <c r="N99" s="294"/>
      <c r="O99" s="294"/>
      <c r="P99" s="294"/>
    </row>
    <row r="100" spans="1:16" ht="17" customHeight="1" thickBot="1" x14ac:dyDescent="0.25">
      <c r="A100" s="723"/>
      <c r="B100" s="786"/>
      <c r="C100" s="787"/>
      <c r="D100" s="787"/>
      <c r="E100" s="788"/>
      <c r="F100" s="767"/>
      <c r="G100" s="768"/>
      <c r="H100" s="773" t="s">
        <v>433</v>
      </c>
      <c r="I100" s="774"/>
      <c r="J100" s="774"/>
      <c r="K100" s="296">
        <v>4</v>
      </c>
      <c r="L100" s="298" t="s">
        <v>193</v>
      </c>
      <c r="N100" s="294"/>
      <c r="O100" s="294"/>
      <c r="P100" s="294"/>
    </row>
    <row r="101" spans="1:16" ht="17" customHeight="1" thickBot="1" x14ac:dyDescent="0.25">
      <c r="A101" s="723"/>
      <c r="B101" s="789"/>
      <c r="C101" s="790"/>
      <c r="D101" s="790"/>
      <c r="E101" s="791"/>
      <c r="F101" s="767"/>
      <c r="G101" s="768"/>
      <c r="H101" s="773" t="s">
        <v>472</v>
      </c>
      <c r="I101" s="774"/>
      <c r="J101" s="774"/>
      <c r="K101" s="296">
        <v>0</v>
      </c>
      <c r="L101" s="298" t="s">
        <v>195</v>
      </c>
      <c r="N101" s="294"/>
      <c r="O101" s="295"/>
      <c r="P101" s="295"/>
    </row>
    <row r="102" spans="1:16" ht="17" thickBot="1" x14ac:dyDescent="0.25">
      <c r="A102" s="723"/>
      <c r="B102" s="775" t="s">
        <v>210</v>
      </c>
      <c r="C102" s="776"/>
      <c r="D102" s="776"/>
      <c r="E102" s="777"/>
      <c r="F102" s="767"/>
      <c r="G102" s="768"/>
      <c r="H102" s="773" t="s">
        <v>541</v>
      </c>
      <c r="I102" s="774"/>
      <c r="J102" s="774"/>
      <c r="K102" s="296">
        <v>5</v>
      </c>
      <c r="L102" s="298" t="s">
        <v>197</v>
      </c>
      <c r="N102" s="294"/>
      <c r="O102" s="295"/>
      <c r="P102" s="295"/>
    </row>
    <row r="103" spans="1:16" ht="17" thickBot="1" x14ac:dyDescent="0.25">
      <c r="A103" s="741"/>
      <c r="B103" s="778"/>
      <c r="C103" s="779"/>
      <c r="D103" s="779"/>
      <c r="E103" s="780"/>
      <c r="F103" s="769"/>
      <c r="G103" s="770"/>
      <c r="H103" s="781" t="s">
        <v>222</v>
      </c>
      <c r="I103" s="782"/>
      <c r="J103" s="782"/>
      <c r="K103" s="299">
        <v>9</v>
      </c>
      <c r="L103" s="300" t="s">
        <v>199</v>
      </c>
      <c r="N103" s="294"/>
      <c r="O103" s="295"/>
      <c r="P103" s="295"/>
    </row>
    <row r="104" spans="1:16" ht="17" customHeight="1" thickBot="1" x14ac:dyDescent="0.25">
      <c r="A104" s="722">
        <v>20</v>
      </c>
      <c r="B104" s="798" t="s">
        <v>429</v>
      </c>
      <c r="C104" s="799"/>
      <c r="D104" s="799"/>
      <c r="E104" s="800"/>
      <c r="F104" s="765">
        <f>SUM(K104:K108)</f>
        <v>13</v>
      </c>
      <c r="G104" s="766"/>
      <c r="H104" s="805" t="s">
        <v>220</v>
      </c>
      <c r="I104" s="806"/>
      <c r="J104" s="806"/>
      <c r="K104" s="296">
        <v>5</v>
      </c>
      <c r="L104" s="297" t="s">
        <v>167</v>
      </c>
      <c r="N104" s="294"/>
      <c r="O104" s="294"/>
      <c r="P104" s="294"/>
    </row>
    <row r="105" spans="1:16" ht="17" customHeight="1" thickBot="1" x14ac:dyDescent="0.25">
      <c r="A105" s="723"/>
      <c r="B105" s="801"/>
      <c r="C105" s="415"/>
      <c r="D105" s="415"/>
      <c r="E105" s="802"/>
      <c r="F105" s="767"/>
      <c r="G105" s="768"/>
      <c r="H105" s="807" t="s">
        <v>223</v>
      </c>
      <c r="I105" s="319"/>
      <c r="J105" s="319"/>
      <c r="K105" s="296">
        <v>2</v>
      </c>
      <c r="L105" s="298" t="s">
        <v>193</v>
      </c>
      <c r="N105" s="294"/>
      <c r="O105" s="294"/>
      <c r="P105" s="294"/>
    </row>
    <row r="106" spans="1:16" ht="17" customHeight="1" thickBot="1" x14ac:dyDescent="0.25">
      <c r="A106" s="723"/>
      <c r="B106" s="803"/>
      <c r="C106" s="317"/>
      <c r="D106" s="317"/>
      <c r="E106" s="804"/>
      <c r="F106" s="767"/>
      <c r="G106" s="768"/>
      <c r="H106" s="807" t="s">
        <v>530</v>
      </c>
      <c r="I106" s="319"/>
      <c r="J106" s="319"/>
      <c r="K106" s="296">
        <v>0</v>
      </c>
      <c r="L106" s="298" t="s">
        <v>195</v>
      </c>
      <c r="N106" s="294"/>
      <c r="O106" s="295"/>
      <c r="P106" s="295"/>
    </row>
    <row r="107" spans="1:16" ht="17" thickBot="1" x14ac:dyDescent="0.25">
      <c r="A107" s="723"/>
      <c r="B107" s="808" t="s">
        <v>191</v>
      </c>
      <c r="C107" s="809"/>
      <c r="D107" s="809"/>
      <c r="E107" s="810"/>
      <c r="F107" s="767"/>
      <c r="G107" s="768"/>
      <c r="H107" s="807" t="s">
        <v>682</v>
      </c>
      <c r="I107" s="319"/>
      <c r="J107" s="319"/>
      <c r="K107" s="296">
        <v>-3</v>
      </c>
      <c r="L107" s="298" t="s">
        <v>197</v>
      </c>
      <c r="N107" s="294"/>
      <c r="O107" s="295"/>
      <c r="P107" s="295"/>
    </row>
    <row r="108" spans="1:16" ht="17" thickBot="1" x14ac:dyDescent="0.25">
      <c r="A108" s="741"/>
      <c r="B108" s="811"/>
      <c r="C108" s="812"/>
      <c r="D108" s="812"/>
      <c r="E108" s="813"/>
      <c r="F108" s="769"/>
      <c r="G108" s="770"/>
      <c r="H108" s="814" t="s">
        <v>222</v>
      </c>
      <c r="I108" s="815"/>
      <c r="J108" s="815"/>
      <c r="K108" s="299">
        <v>9</v>
      </c>
      <c r="L108" s="300" t="s">
        <v>199</v>
      </c>
      <c r="N108" s="294"/>
      <c r="O108" s="295"/>
      <c r="P108" s="295"/>
    </row>
    <row r="109" spans="1:16" ht="17" customHeight="1" thickBot="1" x14ac:dyDescent="0.25">
      <c r="A109" s="722">
        <v>21</v>
      </c>
      <c r="B109" s="783" t="s">
        <v>375</v>
      </c>
      <c r="C109" s="784"/>
      <c r="D109" s="784"/>
      <c r="E109" s="785"/>
      <c r="F109" s="765">
        <f>SUM(K109:K113)</f>
        <v>14</v>
      </c>
      <c r="G109" s="766"/>
      <c r="H109" s="771" t="s">
        <v>196</v>
      </c>
      <c r="I109" s="772"/>
      <c r="J109" s="772"/>
      <c r="K109" s="296">
        <v>-3</v>
      </c>
      <c r="L109" s="297" t="s">
        <v>167</v>
      </c>
    </row>
    <row r="110" spans="1:16" ht="17" customHeight="1" thickBot="1" x14ac:dyDescent="0.25">
      <c r="A110" s="723"/>
      <c r="B110" s="786"/>
      <c r="C110" s="787"/>
      <c r="D110" s="787"/>
      <c r="E110" s="788"/>
      <c r="F110" s="767"/>
      <c r="G110" s="768"/>
      <c r="H110" s="773" t="s">
        <v>618</v>
      </c>
      <c r="I110" s="774"/>
      <c r="J110" s="774"/>
      <c r="K110" s="296">
        <v>5</v>
      </c>
      <c r="L110" s="298" t="s">
        <v>193</v>
      </c>
    </row>
    <row r="111" spans="1:16" ht="17" customHeight="1" thickBot="1" x14ac:dyDescent="0.25">
      <c r="A111" s="723"/>
      <c r="B111" s="789"/>
      <c r="C111" s="790"/>
      <c r="D111" s="790"/>
      <c r="E111" s="791"/>
      <c r="F111" s="767"/>
      <c r="G111" s="768"/>
      <c r="H111" s="773" t="s">
        <v>530</v>
      </c>
      <c r="I111" s="774"/>
      <c r="J111" s="774"/>
      <c r="K111" s="296">
        <v>0</v>
      </c>
      <c r="L111" s="298" t="s">
        <v>195</v>
      </c>
    </row>
    <row r="112" spans="1:16" ht="17" thickBot="1" x14ac:dyDescent="0.25">
      <c r="A112" s="723"/>
      <c r="B112" s="775" t="s">
        <v>531</v>
      </c>
      <c r="C112" s="776"/>
      <c r="D112" s="776"/>
      <c r="E112" s="777"/>
      <c r="F112" s="767"/>
      <c r="G112" s="768"/>
      <c r="H112" s="773" t="s">
        <v>652</v>
      </c>
      <c r="I112" s="774"/>
      <c r="J112" s="774"/>
      <c r="K112" s="296">
        <v>3</v>
      </c>
      <c r="L112" s="298" t="s">
        <v>197</v>
      </c>
    </row>
    <row r="113" spans="1:16" ht="17" thickBot="1" x14ac:dyDescent="0.25">
      <c r="A113" s="741"/>
      <c r="B113" s="778"/>
      <c r="C113" s="779"/>
      <c r="D113" s="779"/>
      <c r="E113" s="780"/>
      <c r="F113" s="769"/>
      <c r="G113" s="770"/>
      <c r="H113" s="781" t="s">
        <v>222</v>
      </c>
      <c r="I113" s="782"/>
      <c r="J113" s="782"/>
      <c r="K113" s="299">
        <v>9</v>
      </c>
      <c r="L113" s="300" t="s">
        <v>199</v>
      </c>
      <c r="N113" s="294"/>
      <c r="O113" s="294"/>
      <c r="P113" s="294"/>
    </row>
    <row r="114" spans="1:16" ht="17" customHeight="1" thickBot="1" x14ac:dyDescent="0.25">
      <c r="A114" s="722">
        <v>22</v>
      </c>
      <c r="B114" s="756" t="s">
        <v>538</v>
      </c>
      <c r="C114" s="757"/>
      <c r="D114" s="757"/>
      <c r="E114" s="758"/>
      <c r="F114" s="765">
        <f>SUM(K114:K118)</f>
        <v>14</v>
      </c>
      <c r="G114" s="766"/>
      <c r="H114" s="771" t="s">
        <v>196</v>
      </c>
      <c r="I114" s="772"/>
      <c r="J114" s="772"/>
      <c r="K114" s="296">
        <v>-3</v>
      </c>
      <c r="L114" s="297" t="s">
        <v>167</v>
      </c>
      <c r="N114" s="294"/>
      <c r="O114" s="295"/>
      <c r="P114" s="295"/>
    </row>
    <row r="115" spans="1:16" ht="17" customHeight="1" thickBot="1" x14ac:dyDescent="0.25">
      <c r="A115" s="723"/>
      <c r="B115" s="759"/>
      <c r="C115" s="760"/>
      <c r="D115" s="760"/>
      <c r="E115" s="761"/>
      <c r="F115" s="767"/>
      <c r="G115" s="768"/>
      <c r="H115" s="773" t="s">
        <v>618</v>
      </c>
      <c r="I115" s="774"/>
      <c r="J115" s="774"/>
      <c r="K115" s="296">
        <v>5</v>
      </c>
      <c r="L115" s="298" t="s">
        <v>193</v>
      </c>
      <c r="N115" s="294"/>
      <c r="O115" s="295"/>
      <c r="P115" s="294"/>
    </row>
    <row r="116" spans="1:16" ht="17" customHeight="1" thickBot="1" x14ac:dyDescent="0.25">
      <c r="A116" s="723"/>
      <c r="B116" s="762"/>
      <c r="C116" s="763"/>
      <c r="D116" s="763"/>
      <c r="E116" s="764"/>
      <c r="F116" s="767"/>
      <c r="G116" s="768"/>
      <c r="H116" s="773" t="s">
        <v>530</v>
      </c>
      <c r="I116" s="774"/>
      <c r="J116" s="774"/>
      <c r="K116" s="296">
        <v>0</v>
      </c>
      <c r="L116" s="298" t="s">
        <v>195</v>
      </c>
      <c r="N116" s="294"/>
      <c r="O116" s="295"/>
      <c r="P116" s="294"/>
    </row>
    <row r="117" spans="1:16" ht="17" thickBot="1" x14ac:dyDescent="0.25">
      <c r="A117" s="723"/>
      <c r="B117" s="775" t="s">
        <v>546</v>
      </c>
      <c r="C117" s="776"/>
      <c r="D117" s="776"/>
      <c r="E117" s="777"/>
      <c r="F117" s="767"/>
      <c r="G117" s="768"/>
      <c r="H117" s="773" t="s">
        <v>408</v>
      </c>
      <c r="I117" s="774"/>
      <c r="J117" s="774"/>
      <c r="K117" s="296">
        <v>3</v>
      </c>
      <c r="L117" s="298" t="s">
        <v>197</v>
      </c>
      <c r="N117" s="294"/>
      <c r="O117" s="295"/>
      <c r="P117" s="294"/>
    </row>
    <row r="118" spans="1:16" ht="17" thickBot="1" x14ac:dyDescent="0.25">
      <c r="A118" s="741"/>
      <c r="B118" s="778"/>
      <c r="C118" s="779"/>
      <c r="D118" s="779"/>
      <c r="E118" s="780"/>
      <c r="F118" s="769"/>
      <c r="G118" s="770"/>
      <c r="H118" s="781" t="s">
        <v>222</v>
      </c>
      <c r="I118" s="782"/>
      <c r="J118" s="782"/>
      <c r="K118" s="299">
        <v>9</v>
      </c>
      <c r="L118" s="300" t="s">
        <v>199</v>
      </c>
      <c r="N118" s="294"/>
      <c r="O118" s="295"/>
      <c r="P118" s="294"/>
    </row>
    <row r="119" spans="1:16" ht="17" customHeight="1" thickBot="1" x14ac:dyDescent="0.25">
      <c r="A119" s="722">
        <v>23</v>
      </c>
      <c r="B119" s="783" t="s">
        <v>407</v>
      </c>
      <c r="C119" s="784"/>
      <c r="D119" s="784"/>
      <c r="E119" s="785"/>
      <c r="F119" s="765">
        <f>SUM(K119:K123)</f>
        <v>17</v>
      </c>
      <c r="G119" s="766"/>
      <c r="H119" s="771" t="s">
        <v>406</v>
      </c>
      <c r="I119" s="772"/>
      <c r="J119" s="772"/>
      <c r="K119" s="296">
        <v>1</v>
      </c>
      <c r="L119" s="297" t="s">
        <v>167</v>
      </c>
    </row>
    <row r="120" spans="1:16" ht="17" customHeight="1" thickBot="1" x14ac:dyDescent="0.25">
      <c r="A120" s="723"/>
      <c r="B120" s="786"/>
      <c r="C120" s="787"/>
      <c r="D120" s="787"/>
      <c r="E120" s="788"/>
      <c r="F120" s="767"/>
      <c r="G120" s="768"/>
      <c r="H120" s="773" t="s">
        <v>247</v>
      </c>
      <c r="I120" s="774"/>
      <c r="J120" s="774"/>
      <c r="K120" s="296">
        <v>-2</v>
      </c>
      <c r="L120" s="298" t="s">
        <v>193</v>
      </c>
    </row>
    <row r="121" spans="1:16" ht="17" customHeight="1" thickBot="1" x14ac:dyDescent="0.25">
      <c r="A121" s="723"/>
      <c r="B121" s="789"/>
      <c r="C121" s="790"/>
      <c r="D121" s="790"/>
      <c r="E121" s="791"/>
      <c r="F121" s="767"/>
      <c r="G121" s="768"/>
      <c r="H121" s="773" t="s">
        <v>243</v>
      </c>
      <c r="I121" s="774"/>
      <c r="J121" s="774"/>
      <c r="K121" s="296">
        <v>6</v>
      </c>
      <c r="L121" s="298" t="s">
        <v>195</v>
      </c>
    </row>
    <row r="122" spans="1:16" ht="17" thickBot="1" x14ac:dyDescent="0.25">
      <c r="A122" s="723"/>
      <c r="B122" s="775" t="s">
        <v>408</v>
      </c>
      <c r="C122" s="776"/>
      <c r="D122" s="776"/>
      <c r="E122" s="777"/>
      <c r="F122" s="767"/>
      <c r="G122" s="768"/>
      <c r="H122" s="773" t="s">
        <v>408</v>
      </c>
      <c r="I122" s="774"/>
      <c r="J122" s="774"/>
      <c r="K122" s="296">
        <v>3</v>
      </c>
      <c r="L122" s="298" t="s">
        <v>197</v>
      </c>
    </row>
    <row r="123" spans="1:16" ht="17" thickBot="1" x14ac:dyDescent="0.25">
      <c r="A123" s="741"/>
      <c r="B123" s="778"/>
      <c r="C123" s="779"/>
      <c r="D123" s="779"/>
      <c r="E123" s="780"/>
      <c r="F123" s="769"/>
      <c r="G123" s="770"/>
      <c r="H123" s="781" t="s">
        <v>222</v>
      </c>
      <c r="I123" s="782"/>
      <c r="J123" s="782"/>
      <c r="K123" s="299">
        <v>9</v>
      </c>
      <c r="L123" s="300" t="s">
        <v>199</v>
      </c>
      <c r="N123" s="294"/>
      <c r="O123" s="294"/>
      <c r="P123" s="294"/>
    </row>
    <row r="124" spans="1:16" ht="17" customHeight="1" thickBot="1" x14ac:dyDescent="0.25">
      <c r="A124" s="722">
        <v>24</v>
      </c>
      <c r="B124" s="783" t="s">
        <v>480</v>
      </c>
      <c r="C124" s="784"/>
      <c r="D124" s="784"/>
      <c r="E124" s="785"/>
      <c r="F124" s="765">
        <f>SUM(K124:K128)</f>
        <v>23</v>
      </c>
      <c r="G124" s="766"/>
      <c r="H124" s="771" t="s">
        <v>206</v>
      </c>
      <c r="I124" s="772"/>
      <c r="J124" s="772"/>
      <c r="K124" s="296">
        <v>1</v>
      </c>
      <c r="L124" s="297" t="s">
        <v>167</v>
      </c>
    </row>
    <row r="125" spans="1:16" ht="17" customHeight="1" thickBot="1" x14ac:dyDescent="0.25">
      <c r="A125" s="723"/>
      <c r="B125" s="786"/>
      <c r="C125" s="787"/>
      <c r="D125" s="787"/>
      <c r="E125" s="788"/>
      <c r="F125" s="767"/>
      <c r="G125" s="768"/>
      <c r="H125" s="773" t="s">
        <v>433</v>
      </c>
      <c r="I125" s="774"/>
      <c r="J125" s="774"/>
      <c r="K125" s="296">
        <v>4</v>
      </c>
      <c r="L125" s="298" t="s">
        <v>193</v>
      </c>
    </row>
    <row r="126" spans="1:16" ht="17" customHeight="1" thickBot="1" x14ac:dyDescent="0.25">
      <c r="A126" s="723"/>
      <c r="B126" s="789"/>
      <c r="C126" s="790"/>
      <c r="D126" s="790"/>
      <c r="E126" s="791"/>
      <c r="F126" s="767"/>
      <c r="G126" s="768"/>
      <c r="H126" s="773" t="s">
        <v>647</v>
      </c>
      <c r="I126" s="774"/>
      <c r="J126" s="774"/>
      <c r="K126" s="296">
        <v>4</v>
      </c>
      <c r="L126" s="298" t="s">
        <v>195</v>
      </c>
    </row>
    <row r="127" spans="1:16" ht="17" thickBot="1" x14ac:dyDescent="0.25">
      <c r="A127" s="723"/>
      <c r="B127" s="775" t="s">
        <v>433</v>
      </c>
      <c r="C127" s="776"/>
      <c r="D127" s="776"/>
      <c r="E127" s="777"/>
      <c r="F127" s="767"/>
      <c r="G127" s="768"/>
      <c r="H127" s="773" t="s">
        <v>541</v>
      </c>
      <c r="I127" s="774"/>
      <c r="J127" s="774"/>
      <c r="K127" s="296">
        <v>5</v>
      </c>
      <c r="L127" s="298" t="s">
        <v>197</v>
      </c>
    </row>
    <row r="128" spans="1:16" ht="17" thickBot="1" x14ac:dyDescent="0.25">
      <c r="A128" s="741"/>
      <c r="B128" s="778"/>
      <c r="C128" s="779"/>
      <c r="D128" s="779"/>
      <c r="E128" s="780"/>
      <c r="F128" s="769"/>
      <c r="G128" s="770"/>
      <c r="H128" s="781" t="s">
        <v>222</v>
      </c>
      <c r="I128" s="782"/>
      <c r="J128" s="782"/>
      <c r="K128" s="299">
        <v>9</v>
      </c>
      <c r="L128" s="300" t="s">
        <v>199</v>
      </c>
      <c r="N128" s="294"/>
      <c r="O128" s="294"/>
      <c r="P128" s="294"/>
    </row>
    <row r="129" spans="1:18" ht="17" customHeight="1" thickBot="1" x14ac:dyDescent="0.25">
      <c r="A129" s="722">
        <v>25</v>
      </c>
      <c r="B129" s="724" t="s">
        <v>383</v>
      </c>
      <c r="C129" s="725"/>
      <c r="D129" s="725"/>
      <c r="E129" s="726"/>
      <c r="F129" s="765">
        <f>SUM(K129:K133)</f>
        <v>26</v>
      </c>
      <c r="G129" s="766"/>
      <c r="H129" s="792" t="s">
        <v>220</v>
      </c>
      <c r="I129" s="793"/>
      <c r="J129" s="794"/>
      <c r="K129" s="301">
        <v>5</v>
      </c>
      <c r="L129" s="297" t="s">
        <v>167</v>
      </c>
    </row>
    <row r="130" spans="1:18" ht="17" customHeight="1" thickBot="1" x14ac:dyDescent="0.25">
      <c r="A130" s="723"/>
      <c r="B130" s="727"/>
      <c r="C130" s="728"/>
      <c r="D130" s="728"/>
      <c r="E130" s="729"/>
      <c r="F130" s="767"/>
      <c r="G130" s="768"/>
      <c r="H130" s="795" t="s">
        <v>615</v>
      </c>
      <c r="I130" s="745"/>
      <c r="J130" s="746"/>
      <c r="K130" s="301">
        <v>-4</v>
      </c>
      <c r="L130" s="298" t="s">
        <v>193</v>
      </c>
    </row>
    <row r="131" spans="1:18" ht="17" customHeight="1" thickBot="1" x14ac:dyDescent="0.25">
      <c r="A131" s="723"/>
      <c r="B131" s="730"/>
      <c r="C131" s="731"/>
      <c r="D131" s="731"/>
      <c r="E131" s="732"/>
      <c r="F131" s="767"/>
      <c r="G131" s="768"/>
      <c r="H131" s="795" t="s">
        <v>240</v>
      </c>
      <c r="I131" s="745"/>
      <c r="J131" s="746"/>
      <c r="K131" s="301">
        <v>2</v>
      </c>
      <c r="L131" s="298" t="s">
        <v>195</v>
      </c>
    </row>
    <row r="132" spans="1:18" ht="17" thickBot="1" x14ac:dyDescent="0.25">
      <c r="A132" s="723"/>
      <c r="B132" s="796" t="s">
        <v>232</v>
      </c>
      <c r="C132" s="754"/>
      <c r="D132" s="754"/>
      <c r="E132" s="755"/>
      <c r="F132" s="767"/>
      <c r="G132" s="768"/>
      <c r="H132" s="795" t="s">
        <v>537</v>
      </c>
      <c r="I132" s="745"/>
      <c r="J132" s="746"/>
      <c r="K132" s="301">
        <v>14</v>
      </c>
      <c r="L132" s="298" t="s">
        <v>197</v>
      </c>
    </row>
    <row r="133" spans="1:18" ht="17" thickBot="1" x14ac:dyDescent="0.25">
      <c r="A133" s="741"/>
      <c r="B133" s="747"/>
      <c r="C133" s="748"/>
      <c r="D133" s="748"/>
      <c r="E133" s="749"/>
      <c r="F133" s="769"/>
      <c r="G133" s="770"/>
      <c r="H133" s="797" t="s">
        <v>222</v>
      </c>
      <c r="I133" s="751"/>
      <c r="J133" s="752"/>
      <c r="K133" s="301">
        <v>9</v>
      </c>
      <c r="L133" s="300" t="s">
        <v>199</v>
      </c>
      <c r="N133" s="294"/>
      <c r="O133" s="294"/>
      <c r="P133" s="294"/>
    </row>
    <row r="134" spans="1:18" ht="17" customHeight="1" thickBot="1" x14ac:dyDescent="0.25">
      <c r="A134" s="722">
        <v>26</v>
      </c>
      <c r="B134" s="783" t="s">
        <v>397</v>
      </c>
      <c r="C134" s="784"/>
      <c r="D134" s="784"/>
      <c r="E134" s="785"/>
      <c r="F134" s="765">
        <f>SUM(K134:K138)</f>
        <v>27</v>
      </c>
      <c r="G134" s="766"/>
      <c r="H134" s="771" t="s">
        <v>196</v>
      </c>
      <c r="I134" s="772"/>
      <c r="J134" s="772"/>
      <c r="K134" s="296">
        <v>-3</v>
      </c>
      <c r="L134" s="297" t="s">
        <v>167</v>
      </c>
      <c r="N134" s="294"/>
      <c r="O134" s="295"/>
      <c r="P134" s="295"/>
    </row>
    <row r="135" spans="1:18" ht="17" customHeight="1" thickBot="1" x14ac:dyDescent="0.25">
      <c r="A135" s="723"/>
      <c r="B135" s="786"/>
      <c r="C135" s="787"/>
      <c r="D135" s="787"/>
      <c r="E135" s="788"/>
      <c r="F135" s="767"/>
      <c r="G135" s="768"/>
      <c r="H135" s="773" t="s">
        <v>208</v>
      </c>
      <c r="I135" s="774"/>
      <c r="J135" s="774"/>
      <c r="K135" s="305">
        <v>24</v>
      </c>
      <c r="L135" s="298" t="s">
        <v>193</v>
      </c>
      <c r="N135" s="294"/>
      <c r="O135" s="295"/>
      <c r="P135" s="294"/>
    </row>
    <row r="136" spans="1:18" ht="17" customHeight="1" thickBot="1" x14ac:dyDescent="0.25">
      <c r="A136" s="723"/>
      <c r="B136" s="789"/>
      <c r="C136" s="790"/>
      <c r="D136" s="790"/>
      <c r="E136" s="791"/>
      <c r="F136" s="767"/>
      <c r="G136" s="768"/>
      <c r="H136" s="773" t="s">
        <v>530</v>
      </c>
      <c r="I136" s="774"/>
      <c r="J136" s="774"/>
      <c r="K136" s="296">
        <v>0</v>
      </c>
      <c r="L136" s="298" t="s">
        <v>195</v>
      </c>
      <c r="N136" s="294"/>
      <c r="O136" s="295"/>
      <c r="P136" s="294"/>
    </row>
    <row r="137" spans="1:18" ht="17" thickBot="1" x14ac:dyDescent="0.25">
      <c r="A137" s="723"/>
      <c r="B137" s="775" t="s">
        <v>226</v>
      </c>
      <c r="C137" s="776"/>
      <c r="D137" s="776"/>
      <c r="E137" s="777"/>
      <c r="F137" s="767"/>
      <c r="G137" s="768"/>
      <c r="H137" s="773" t="s">
        <v>682</v>
      </c>
      <c r="I137" s="774"/>
      <c r="J137" s="774"/>
      <c r="K137" s="296">
        <v>-3</v>
      </c>
      <c r="L137" s="298" t="s">
        <v>197</v>
      </c>
      <c r="N137" s="294"/>
      <c r="O137" s="295"/>
      <c r="P137" s="294"/>
    </row>
    <row r="138" spans="1:18" ht="17" thickBot="1" x14ac:dyDescent="0.25">
      <c r="A138" s="741"/>
      <c r="B138" s="778"/>
      <c r="C138" s="779"/>
      <c r="D138" s="779"/>
      <c r="E138" s="780"/>
      <c r="F138" s="769"/>
      <c r="G138" s="770"/>
      <c r="H138" s="781" t="s">
        <v>222</v>
      </c>
      <c r="I138" s="782"/>
      <c r="J138" s="782"/>
      <c r="K138" s="299">
        <v>9</v>
      </c>
      <c r="L138" s="300" t="s">
        <v>199</v>
      </c>
      <c r="N138" s="294"/>
      <c r="O138" s="295"/>
      <c r="P138" s="294"/>
    </row>
    <row r="139" spans="1:18" ht="17" customHeight="1" thickBot="1" x14ac:dyDescent="0.25">
      <c r="A139" s="722">
        <v>27</v>
      </c>
      <c r="B139" s="756" t="s">
        <v>651</v>
      </c>
      <c r="C139" s="757"/>
      <c r="D139" s="757"/>
      <c r="E139" s="758"/>
      <c r="F139" s="765">
        <f>SUM(K139:K143)</f>
        <v>37</v>
      </c>
      <c r="G139" s="766"/>
      <c r="H139" s="771" t="s">
        <v>194</v>
      </c>
      <c r="I139" s="772"/>
      <c r="J139" s="772"/>
      <c r="K139" s="301">
        <v>5</v>
      </c>
      <c r="L139" s="297" t="s">
        <v>167</v>
      </c>
      <c r="N139" s="294"/>
      <c r="O139" s="294"/>
      <c r="P139" s="294"/>
    </row>
    <row r="140" spans="1:18" ht="17" customHeight="1" thickBot="1" x14ac:dyDescent="0.25">
      <c r="A140" s="723"/>
      <c r="B140" s="759"/>
      <c r="C140" s="760"/>
      <c r="D140" s="760"/>
      <c r="E140" s="761"/>
      <c r="F140" s="767"/>
      <c r="G140" s="768"/>
      <c r="H140" s="773" t="s">
        <v>232</v>
      </c>
      <c r="I140" s="774"/>
      <c r="J140" s="774"/>
      <c r="K140" s="305">
        <v>24</v>
      </c>
      <c r="L140" s="298" t="s">
        <v>193</v>
      </c>
      <c r="N140" s="294"/>
      <c r="O140" s="294"/>
      <c r="P140" s="294"/>
    </row>
    <row r="141" spans="1:18" ht="17" customHeight="1" thickBot="1" x14ac:dyDescent="0.25">
      <c r="A141" s="723"/>
      <c r="B141" s="762"/>
      <c r="C141" s="763"/>
      <c r="D141" s="763"/>
      <c r="E141" s="764"/>
      <c r="F141" s="767"/>
      <c r="G141" s="768"/>
      <c r="H141" s="773" t="s">
        <v>240</v>
      </c>
      <c r="I141" s="774"/>
      <c r="J141" s="774"/>
      <c r="K141" s="301">
        <v>2</v>
      </c>
      <c r="L141" s="298" t="s">
        <v>195</v>
      </c>
      <c r="N141" s="294"/>
      <c r="O141" s="295"/>
      <c r="P141" s="295"/>
    </row>
    <row r="142" spans="1:18" ht="17" thickBot="1" x14ac:dyDescent="0.25">
      <c r="A142" s="723"/>
      <c r="B142" s="775" t="s">
        <v>240</v>
      </c>
      <c r="C142" s="776"/>
      <c r="D142" s="776"/>
      <c r="E142" s="777"/>
      <c r="F142" s="767"/>
      <c r="G142" s="768"/>
      <c r="H142" s="773" t="s">
        <v>682</v>
      </c>
      <c r="I142" s="774"/>
      <c r="J142" s="774"/>
      <c r="K142" s="301">
        <v>-3</v>
      </c>
      <c r="L142" s="298" t="s">
        <v>197</v>
      </c>
      <c r="N142" s="294"/>
      <c r="O142" s="295"/>
      <c r="P142" s="295"/>
    </row>
    <row r="143" spans="1:18" ht="17" thickBot="1" x14ac:dyDescent="0.25">
      <c r="A143" s="741"/>
      <c r="B143" s="778"/>
      <c r="C143" s="779"/>
      <c r="D143" s="779"/>
      <c r="E143" s="780"/>
      <c r="F143" s="769"/>
      <c r="G143" s="770"/>
      <c r="H143" s="781" t="s">
        <v>222</v>
      </c>
      <c r="I143" s="782"/>
      <c r="J143" s="782"/>
      <c r="K143" s="301">
        <v>9</v>
      </c>
      <c r="L143" s="300" t="s">
        <v>199</v>
      </c>
      <c r="N143" s="294"/>
      <c r="O143" s="295"/>
      <c r="P143" s="295"/>
    </row>
    <row r="144" spans="1:18" ht="17" hidden="1" customHeight="1" thickBot="1" x14ac:dyDescent="0.25">
      <c r="A144" s="722">
        <v>45</v>
      </c>
      <c r="B144" s="724"/>
      <c r="C144" s="725"/>
      <c r="D144" s="725"/>
      <c r="E144" s="726"/>
      <c r="F144" s="733"/>
      <c r="G144" s="734"/>
      <c r="H144" s="737"/>
      <c r="I144" s="738"/>
      <c r="J144" s="739"/>
      <c r="K144" s="301"/>
      <c r="L144" s="297"/>
      <c r="N144" s="294"/>
      <c r="O144" s="295"/>
      <c r="P144" s="295"/>
      <c r="R144" s="293" t="s">
        <v>192</v>
      </c>
    </row>
    <row r="145" spans="1:18" hidden="1" x14ac:dyDescent="0.2">
      <c r="A145" s="723"/>
      <c r="B145" s="753"/>
      <c r="C145" s="754"/>
      <c r="D145" s="754"/>
      <c r="E145" s="755"/>
      <c r="F145" s="735"/>
      <c r="G145" s="736"/>
      <c r="H145" s="744"/>
      <c r="I145" s="745"/>
      <c r="J145" s="746"/>
      <c r="K145" s="301"/>
      <c r="L145" s="298"/>
      <c r="N145" s="294"/>
      <c r="O145" s="295"/>
      <c r="P145" s="294"/>
      <c r="R145" s="293" t="s">
        <v>228</v>
      </c>
    </row>
    <row r="146" spans="1:18" ht="17" hidden="1" thickBot="1" x14ac:dyDescent="0.25">
      <c r="A146" s="741"/>
      <c r="B146" s="747"/>
      <c r="C146" s="748"/>
      <c r="D146" s="748"/>
      <c r="E146" s="749"/>
      <c r="F146" s="742"/>
      <c r="G146" s="743"/>
      <c r="H146" s="750"/>
      <c r="I146" s="751"/>
      <c r="J146" s="752"/>
      <c r="K146" s="301"/>
      <c r="L146" s="300"/>
      <c r="N146" s="294"/>
      <c r="O146" s="295"/>
      <c r="P146" s="294"/>
      <c r="R146" s="293" t="s">
        <v>217</v>
      </c>
    </row>
    <row r="147" spans="1:18" ht="17" hidden="1" customHeight="1" thickBot="1" x14ac:dyDescent="0.25">
      <c r="A147" s="723"/>
      <c r="B147" s="727"/>
      <c r="C147" s="728"/>
      <c r="D147" s="728"/>
      <c r="E147" s="729"/>
      <c r="F147" s="735"/>
      <c r="G147" s="736"/>
      <c r="H147" s="744"/>
      <c r="I147" s="745"/>
      <c r="J147" s="746"/>
      <c r="K147" s="301"/>
      <c r="L147" s="298"/>
      <c r="N147" s="294"/>
      <c r="O147" s="295"/>
      <c r="P147" s="294"/>
      <c r="R147" s="293" t="s">
        <v>230</v>
      </c>
    </row>
    <row r="148" spans="1:18" ht="17" hidden="1" customHeight="1" thickBot="1" x14ac:dyDescent="0.25">
      <c r="A148" s="723"/>
      <c r="B148" s="730"/>
      <c r="C148" s="731"/>
      <c r="D148" s="731"/>
      <c r="E148" s="732"/>
      <c r="F148" s="735"/>
      <c r="G148" s="736"/>
      <c r="H148" s="744"/>
      <c r="I148" s="745"/>
      <c r="J148" s="746"/>
      <c r="K148" s="301"/>
      <c r="L148" s="298"/>
      <c r="N148" s="294"/>
      <c r="O148" s="295"/>
      <c r="P148" s="294"/>
      <c r="R148" s="293" t="s">
        <v>222</v>
      </c>
    </row>
    <row r="149" spans="1:18" hidden="1" x14ac:dyDescent="0.2">
      <c r="A149" s="723"/>
      <c r="B149" s="753"/>
      <c r="C149" s="754"/>
      <c r="D149" s="754"/>
      <c r="E149" s="755"/>
      <c r="F149" s="735"/>
      <c r="G149" s="736"/>
      <c r="H149" s="744"/>
      <c r="I149" s="745"/>
      <c r="J149" s="746"/>
      <c r="K149" s="301"/>
      <c r="L149" s="298"/>
      <c r="N149" s="294"/>
      <c r="O149" s="295"/>
      <c r="P149" s="294"/>
      <c r="R149" s="293" t="s">
        <v>228</v>
      </c>
    </row>
    <row r="150" spans="1:18" ht="17" hidden="1" thickBot="1" x14ac:dyDescent="0.25">
      <c r="A150" s="741"/>
      <c r="B150" s="747"/>
      <c r="C150" s="748"/>
      <c r="D150" s="748"/>
      <c r="E150" s="749"/>
      <c r="F150" s="742"/>
      <c r="G150" s="743"/>
      <c r="H150" s="750"/>
      <c r="I150" s="751"/>
      <c r="J150" s="752"/>
      <c r="K150" s="301"/>
      <c r="L150" s="300"/>
      <c r="N150" s="294"/>
      <c r="O150" s="295"/>
      <c r="P150" s="294"/>
      <c r="R150" s="293" t="s">
        <v>196</v>
      </c>
    </row>
    <row r="151" spans="1:18" ht="17" hidden="1" customHeight="1" thickBot="1" x14ac:dyDescent="0.25">
      <c r="A151" s="723"/>
      <c r="B151" s="727"/>
      <c r="C151" s="728"/>
      <c r="D151" s="728"/>
      <c r="E151" s="729"/>
      <c r="F151" s="735"/>
      <c r="G151" s="736"/>
      <c r="H151" s="744"/>
      <c r="I151" s="745"/>
      <c r="J151" s="746"/>
      <c r="K151" s="301"/>
      <c r="L151" s="298"/>
      <c r="R151" s="293" t="s">
        <v>355</v>
      </c>
    </row>
    <row r="152" spans="1:18" ht="17" hidden="1" customHeight="1" thickBot="1" x14ac:dyDescent="0.25">
      <c r="A152" s="723"/>
      <c r="B152" s="730"/>
      <c r="C152" s="731"/>
      <c r="D152" s="731"/>
      <c r="E152" s="732"/>
      <c r="F152" s="735"/>
      <c r="G152" s="736"/>
      <c r="H152" s="744"/>
      <c r="I152" s="745"/>
      <c r="J152" s="746"/>
      <c r="K152" s="301"/>
      <c r="L152" s="298"/>
      <c r="R152" s="293" t="s">
        <v>222</v>
      </c>
    </row>
    <row r="153" spans="1:18" ht="17" hidden="1" thickBot="1" x14ac:dyDescent="0.25">
      <c r="A153" s="741"/>
      <c r="B153" s="747"/>
      <c r="C153" s="748"/>
      <c r="D153" s="748"/>
      <c r="E153" s="749"/>
      <c r="F153" s="742"/>
      <c r="G153" s="743"/>
      <c r="H153" s="750"/>
      <c r="I153" s="751"/>
      <c r="J153" s="752"/>
      <c r="K153" s="301"/>
      <c r="L153" s="300"/>
      <c r="N153" s="294"/>
      <c r="O153" s="294"/>
      <c r="P153" s="294"/>
      <c r="R153" s="293" t="s">
        <v>217</v>
      </c>
    </row>
    <row r="154" spans="1:18" ht="17" hidden="1" customHeight="1" thickBot="1" x14ac:dyDescent="0.25">
      <c r="A154" s="723"/>
      <c r="B154" s="730"/>
      <c r="C154" s="731"/>
      <c r="D154" s="731"/>
      <c r="E154" s="732"/>
      <c r="F154" s="735"/>
      <c r="G154" s="736"/>
      <c r="H154" s="744"/>
      <c r="I154" s="745"/>
      <c r="J154" s="746"/>
      <c r="K154" s="301"/>
      <c r="L154" s="298"/>
      <c r="N154" s="294"/>
      <c r="O154" s="295"/>
      <c r="P154" s="294"/>
      <c r="R154" s="293" t="s">
        <v>222</v>
      </c>
    </row>
    <row r="155" spans="1:18" ht="17" hidden="1" thickBot="1" x14ac:dyDescent="0.25">
      <c r="A155" s="741"/>
      <c r="B155" s="747"/>
      <c r="C155" s="748"/>
      <c r="D155" s="748"/>
      <c r="E155" s="749"/>
      <c r="F155" s="742"/>
      <c r="G155" s="743"/>
      <c r="H155" s="750"/>
      <c r="I155" s="751"/>
      <c r="J155" s="752"/>
      <c r="K155" s="301"/>
      <c r="L155" s="300"/>
      <c r="N155" s="294"/>
      <c r="O155" s="295"/>
      <c r="P155" s="294"/>
      <c r="R155" s="293" t="s">
        <v>196</v>
      </c>
    </row>
    <row r="156" spans="1:18" hidden="1" x14ac:dyDescent="0.2">
      <c r="A156" s="722">
        <v>50</v>
      </c>
      <c r="B156" s="724"/>
      <c r="C156" s="725"/>
      <c r="D156" s="725"/>
      <c r="E156" s="726"/>
      <c r="F156" s="733"/>
      <c r="G156" s="734"/>
      <c r="H156" s="737"/>
      <c r="I156" s="738"/>
      <c r="J156" s="739"/>
      <c r="K156" s="301"/>
      <c r="L156" s="297"/>
      <c r="R156" s="293" t="s">
        <v>192</v>
      </c>
    </row>
    <row r="157" spans="1:18" hidden="1" x14ac:dyDescent="0.2">
      <c r="A157" s="723"/>
      <c r="B157" s="727"/>
      <c r="C157" s="728"/>
      <c r="D157" s="728"/>
      <c r="E157" s="729"/>
      <c r="F157" s="735"/>
      <c r="G157" s="736"/>
      <c r="H157" s="740"/>
      <c r="I157" s="740"/>
      <c r="J157" s="740"/>
      <c r="K157" s="301"/>
      <c r="L157" s="298"/>
      <c r="R157" s="293" t="s">
        <v>236</v>
      </c>
    </row>
    <row r="158" spans="1:18" hidden="1" x14ac:dyDescent="0.2">
      <c r="A158" s="723"/>
      <c r="B158" s="730"/>
      <c r="C158" s="731"/>
      <c r="D158" s="731"/>
      <c r="E158" s="732"/>
      <c r="F158" s="735"/>
      <c r="G158" s="736"/>
      <c r="H158" s="740"/>
      <c r="I158" s="740"/>
      <c r="J158" s="740"/>
      <c r="K158" s="301"/>
      <c r="L158" s="298"/>
      <c r="R158" s="293" t="s">
        <v>222</v>
      </c>
    </row>
    <row r="159" spans="1:18" hidden="1" x14ac:dyDescent="0.2">
      <c r="R159" s="293" t="s">
        <v>192</v>
      </c>
    </row>
    <row r="160" spans="1:18" hidden="1" x14ac:dyDescent="0.2">
      <c r="R160" s="293" t="s">
        <v>230</v>
      </c>
    </row>
    <row r="161" spans="18:18" hidden="1" x14ac:dyDescent="0.2">
      <c r="R161" s="293" t="s">
        <v>222</v>
      </c>
    </row>
    <row r="162" spans="18:18" hidden="1" x14ac:dyDescent="0.2">
      <c r="R162" s="293" t="s">
        <v>227</v>
      </c>
    </row>
    <row r="163" spans="18:18" hidden="1" x14ac:dyDescent="0.2">
      <c r="R163" s="293" t="s">
        <v>196</v>
      </c>
    </row>
    <row r="164" spans="18:18" hidden="1" x14ac:dyDescent="0.2">
      <c r="R164" s="293" t="s">
        <v>192</v>
      </c>
    </row>
    <row r="166" spans="18:18" ht="16" hidden="1" customHeight="1" x14ac:dyDescent="0.2">
      <c r="R166" s="293" t="s">
        <v>222</v>
      </c>
    </row>
    <row r="167" spans="18:18" ht="16" hidden="1" customHeight="1" x14ac:dyDescent="0.2">
      <c r="R167" s="293" t="s">
        <v>228</v>
      </c>
    </row>
    <row r="168" spans="18:18" ht="16" hidden="1" customHeight="1" x14ac:dyDescent="0.2">
      <c r="R168" s="293" t="s">
        <v>217</v>
      </c>
    </row>
    <row r="169" spans="18:18" ht="17" hidden="1" customHeight="1" thickBot="1" x14ac:dyDescent="0.25">
      <c r="R169" s="293" t="s">
        <v>219</v>
      </c>
    </row>
    <row r="170" spans="18:18" hidden="1" x14ac:dyDescent="0.2">
      <c r="R170" s="293" t="s">
        <v>245</v>
      </c>
    </row>
    <row r="171" spans="18:18" hidden="1" x14ac:dyDescent="0.2">
      <c r="R171" s="293" t="s">
        <v>222</v>
      </c>
    </row>
    <row r="172" spans="18:18" hidden="1" x14ac:dyDescent="0.2">
      <c r="R172" s="293" t="s">
        <v>228</v>
      </c>
    </row>
    <row r="173" spans="18:18" hidden="1" x14ac:dyDescent="0.2">
      <c r="R173" s="293" t="s">
        <v>243</v>
      </c>
    </row>
    <row r="174" spans="18:18" hidden="1" x14ac:dyDescent="0.2">
      <c r="R174" s="293" t="s">
        <v>192</v>
      </c>
    </row>
    <row r="175" spans="18:18" hidden="1" x14ac:dyDescent="0.2">
      <c r="R175" s="293" t="s">
        <v>236</v>
      </c>
    </row>
    <row r="176" spans="18:18" hidden="1" x14ac:dyDescent="0.2">
      <c r="R176" s="293" t="s">
        <v>222</v>
      </c>
    </row>
    <row r="177" spans="18:18" hidden="1" x14ac:dyDescent="0.2">
      <c r="R177" s="293" t="s">
        <v>228</v>
      </c>
    </row>
    <row r="179" spans="18:18" hidden="1" x14ac:dyDescent="0.2">
      <c r="R179" s="293" t="s">
        <v>192</v>
      </c>
    </row>
    <row r="180" spans="18:18" hidden="1" x14ac:dyDescent="0.2">
      <c r="R180" s="293" t="s">
        <v>230</v>
      </c>
    </row>
    <row r="181" spans="18:18" hidden="1" x14ac:dyDescent="0.2">
      <c r="R181" s="293" t="s">
        <v>222</v>
      </c>
    </row>
    <row r="182" spans="18:18" hidden="1" x14ac:dyDescent="0.2">
      <c r="R182" s="293" t="s">
        <v>228</v>
      </c>
    </row>
    <row r="183" spans="18:18" hidden="1" x14ac:dyDescent="0.2">
      <c r="R183" s="293" t="s">
        <v>196</v>
      </c>
    </row>
    <row r="184" spans="18:18" hidden="1" x14ac:dyDescent="0.2">
      <c r="R184" s="293" t="s">
        <v>192</v>
      </c>
    </row>
    <row r="185" spans="18:18" hidden="1" x14ac:dyDescent="0.2">
      <c r="R185" s="293" t="s">
        <v>224</v>
      </c>
    </row>
    <row r="186" spans="18:18" hidden="1" x14ac:dyDescent="0.2">
      <c r="R186" s="293" t="s">
        <v>222</v>
      </c>
    </row>
    <row r="187" spans="18:18" hidden="1" x14ac:dyDescent="0.2">
      <c r="R187" s="293" t="s">
        <v>228</v>
      </c>
    </row>
    <row r="188" spans="18:18" hidden="1" x14ac:dyDescent="0.2">
      <c r="R188" s="293" t="s">
        <v>217</v>
      </c>
    </row>
    <row r="189" spans="18:18" hidden="1" x14ac:dyDescent="0.2">
      <c r="R189" s="293" t="s">
        <v>192</v>
      </c>
    </row>
    <row r="190" spans="18:18" hidden="1" x14ac:dyDescent="0.2">
      <c r="R190" s="293" t="s">
        <v>355</v>
      </c>
    </row>
    <row r="191" spans="18:18" hidden="1" x14ac:dyDescent="0.2">
      <c r="R191" s="293" t="s">
        <v>222</v>
      </c>
    </row>
    <row r="193" spans="18:18" hidden="1" x14ac:dyDescent="0.2">
      <c r="R193" s="293" t="s">
        <v>196</v>
      </c>
    </row>
    <row r="194" spans="18:18" hidden="1" x14ac:dyDescent="0.2">
      <c r="R194" s="293" t="s">
        <v>237</v>
      </c>
    </row>
    <row r="195" spans="18:18" hidden="1" x14ac:dyDescent="0.2">
      <c r="R195" s="293" t="s">
        <v>236</v>
      </c>
    </row>
    <row r="196" spans="18:18" hidden="1" x14ac:dyDescent="0.2">
      <c r="R196" s="293" t="s">
        <v>214</v>
      </c>
    </row>
    <row r="197" spans="18:18" hidden="1" x14ac:dyDescent="0.2">
      <c r="R197" s="293" t="s">
        <v>227</v>
      </c>
    </row>
    <row r="198" spans="18:18" hidden="1" x14ac:dyDescent="0.2">
      <c r="R198" s="293" t="s">
        <v>243</v>
      </c>
    </row>
    <row r="199" spans="18:18" hidden="1" x14ac:dyDescent="0.2">
      <c r="R199" s="293" t="s">
        <v>219</v>
      </c>
    </row>
    <row r="200" spans="18:18" hidden="1" x14ac:dyDescent="0.2">
      <c r="R200" s="293" t="s">
        <v>224</v>
      </c>
    </row>
    <row r="201" spans="18:18" hidden="1" x14ac:dyDescent="0.2">
      <c r="R201" s="293" t="s">
        <v>222</v>
      </c>
    </row>
    <row r="202" spans="18:18" hidden="1" x14ac:dyDescent="0.2">
      <c r="R202" s="293" t="s">
        <v>227</v>
      </c>
    </row>
    <row r="203" spans="18:18" hidden="1" x14ac:dyDescent="0.2">
      <c r="R203" s="293" t="s">
        <v>196</v>
      </c>
    </row>
    <row r="204" spans="18:18" hidden="1" x14ac:dyDescent="0.2">
      <c r="R204" s="293" t="s">
        <v>223</v>
      </c>
    </row>
    <row r="205" spans="18:18" hidden="1" x14ac:dyDescent="0.2">
      <c r="R205" s="293" t="s">
        <v>230</v>
      </c>
    </row>
    <row r="206" spans="18:18" hidden="1" x14ac:dyDescent="0.2">
      <c r="R206" s="293" t="s">
        <v>222</v>
      </c>
    </row>
    <row r="207" spans="18:18" hidden="1" x14ac:dyDescent="0.2">
      <c r="R207" s="293" t="s">
        <v>228</v>
      </c>
    </row>
    <row r="208" spans="18:18" hidden="1" x14ac:dyDescent="0.2">
      <c r="R208" s="293" t="s">
        <v>217</v>
      </c>
    </row>
    <row r="209" spans="18:18" hidden="1" x14ac:dyDescent="0.2">
      <c r="R209" s="293" t="s">
        <v>192</v>
      </c>
    </row>
    <row r="210" spans="18:18" hidden="1" x14ac:dyDescent="0.2">
      <c r="R210" s="293" t="s">
        <v>230</v>
      </c>
    </row>
    <row r="211" spans="18:18" hidden="1" x14ac:dyDescent="0.2">
      <c r="R211" s="293" t="s">
        <v>222</v>
      </c>
    </row>
    <row r="212" spans="18:18" hidden="1" x14ac:dyDescent="0.2">
      <c r="R212" s="293" t="s">
        <v>228</v>
      </c>
    </row>
    <row r="213" spans="18:18" hidden="1" x14ac:dyDescent="0.2">
      <c r="R213" s="293" t="s">
        <v>196</v>
      </c>
    </row>
    <row r="214" spans="18:18" hidden="1" x14ac:dyDescent="0.2">
      <c r="R214" s="293" t="s">
        <v>192</v>
      </c>
    </row>
    <row r="215" spans="18:18" hidden="1" x14ac:dyDescent="0.2">
      <c r="R215" s="293" t="s">
        <v>230</v>
      </c>
    </row>
    <row r="216" spans="18:18" hidden="1" x14ac:dyDescent="0.2">
      <c r="R216" s="293" t="s">
        <v>222</v>
      </c>
    </row>
    <row r="217" spans="18:18" hidden="1" x14ac:dyDescent="0.2">
      <c r="R217" s="293" t="s">
        <v>228</v>
      </c>
    </row>
    <row r="218" spans="18:18" hidden="1" x14ac:dyDescent="0.2">
      <c r="R218" s="293" t="s">
        <v>196</v>
      </c>
    </row>
    <row r="219" spans="18:18" hidden="1" x14ac:dyDescent="0.2">
      <c r="R219" s="293" t="s">
        <v>192</v>
      </c>
    </row>
    <row r="221" spans="18:18" hidden="1" x14ac:dyDescent="0.2">
      <c r="R221" s="293" t="s">
        <v>216</v>
      </c>
    </row>
    <row r="222" spans="18:18" hidden="1" x14ac:dyDescent="0.2">
      <c r="R222" s="293" t="s">
        <v>228</v>
      </c>
    </row>
    <row r="223" spans="18:18" hidden="1" x14ac:dyDescent="0.2">
      <c r="R223" s="293" t="s">
        <v>217</v>
      </c>
    </row>
    <row r="224" spans="18:18" hidden="1" x14ac:dyDescent="0.2">
      <c r="R224" s="293" t="s">
        <v>219</v>
      </c>
    </row>
    <row r="226" spans="18:18" hidden="1" x14ac:dyDescent="0.2">
      <c r="R226" s="293" t="s">
        <v>222</v>
      </c>
    </row>
    <row r="227" spans="18:18" hidden="1" x14ac:dyDescent="0.2">
      <c r="R227" s="293" t="s">
        <v>228</v>
      </c>
    </row>
    <row r="228" spans="18:18" hidden="1" x14ac:dyDescent="0.2">
      <c r="R228" s="293" t="s">
        <v>196</v>
      </c>
    </row>
    <row r="229" spans="18:18" hidden="1" x14ac:dyDescent="0.2">
      <c r="R229" s="293" t="s">
        <v>219</v>
      </c>
    </row>
    <row r="230" spans="18:18" hidden="1" x14ac:dyDescent="0.2">
      <c r="R230" s="293" t="s">
        <v>236</v>
      </c>
    </row>
    <row r="231" spans="18:18" hidden="1" x14ac:dyDescent="0.2">
      <c r="R231" s="293" t="s">
        <v>222</v>
      </c>
    </row>
    <row r="232" spans="18:18" hidden="1" x14ac:dyDescent="0.2">
      <c r="R232" s="293" t="s">
        <v>228</v>
      </c>
    </row>
    <row r="234" spans="18:18" hidden="1" x14ac:dyDescent="0.2">
      <c r="R234" s="293" t="s">
        <v>219</v>
      </c>
    </row>
    <row r="235" spans="18:18" hidden="1" x14ac:dyDescent="0.2">
      <c r="R235" s="293" t="s">
        <v>236</v>
      </c>
    </row>
    <row r="236" spans="18:18" hidden="1" x14ac:dyDescent="0.2">
      <c r="R236" s="293" t="s">
        <v>222</v>
      </c>
    </row>
    <row r="237" spans="18:18" hidden="1" x14ac:dyDescent="0.2">
      <c r="R237" s="293" t="s">
        <v>228</v>
      </c>
    </row>
    <row r="238" spans="18:18" hidden="1" x14ac:dyDescent="0.2">
      <c r="R238" s="293" t="s">
        <v>235</v>
      </c>
    </row>
    <row r="239" spans="18:18" hidden="1" x14ac:dyDescent="0.2">
      <c r="R239" s="293" t="s">
        <v>237</v>
      </c>
    </row>
    <row r="241" spans="18:18" hidden="1" x14ac:dyDescent="0.2">
      <c r="R241" s="293" t="s">
        <v>222</v>
      </c>
    </row>
    <row r="242" spans="18:18" hidden="1" x14ac:dyDescent="0.2">
      <c r="R242" s="293" t="s">
        <v>228</v>
      </c>
    </row>
    <row r="243" spans="18:18" hidden="1" x14ac:dyDescent="0.2">
      <c r="R243" s="293" t="s">
        <v>243</v>
      </c>
    </row>
    <row r="244" spans="18:18" hidden="1" x14ac:dyDescent="0.2">
      <c r="R244" s="293" t="s">
        <v>192</v>
      </c>
    </row>
    <row r="245" spans="18:18" hidden="1" x14ac:dyDescent="0.2">
      <c r="R245" s="293" t="s">
        <v>245</v>
      </c>
    </row>
    <row r="246" spans="18:18" hidden="1" x14ac:dyDescent="0.2">
      <c r="R246" s="293" t="s">
        <v>222</v>
      </c>
    </row>
    <row r="247" spans="18:18" hidden="1" x14ac:dyDescent="0.2">
      <c r="R247" s="293" t="s">
        <v>228</v>
      </c>
    </row>
    <row r="248" spans="18:18" hidden="1" x14ac:dyDescent="0.2">
      <c r="R248" s="293" t="s">
        <v>217</v>
      </c>
    </row>
    <row r="249" spans="18:18" hidden="1" x14ac:dyDescent="0.2">
      <c r="R249" s="293" t="s">
        <v>192</v>
      </c>
    </row>
    <row r="250" spans="18:18" hidden="1" x14ac:dyDescent="0.2">
      <c r="R250" s="293" t="s">
        <v>365</v>
      </c>
    </row>
    <row r="251" spans="18:18" hidden="1" x14ac:dyDescent="0.2">
      <c r="R251" s="293" t="s">
        <v>222</v>
      </c>
    </row>
    <row r="252" spans="18:18" hidden="1" x14ac:dyDescent="0.2">
      <c r="R252" s="293" t="s">
        <v>228</v>
      </c>
    </row>
    <row r="253" spans="18:18" hidden="1" x14ac:dyDescent="0.2">
      <c r="R253" s="293" t="s">
        <v>217</v>
      </c>
    </row>
    <row r="254" spans="18:18" hidden="1" x14ac:dyDescent="0.2">
      <c r="R254" s="293" t="s">
        <v>223</v>
      </c>
    </row>
    <row r="255" spans="18:18" hidden="1" x14ac:dyDescent="0.2">
      <c r="R255" s="293" t="s">
        <v>230</v>
      </c>
    </row>
    <row r="256" spans="18:18" hidden="1" x14ac:dyDescent="0.2">
      <c r="R256" s="293" t="s">
        <v>222</v>
      </c>
    </row>
    <row r="257" spans="18:18" hidden="1" x14ac:dyDescent="0.2">
      <c r="R257" s="293" t="s">
        <v>228</v>
      </c>
    </row>
    <row r="258" spans="18:18" hidden="1" x14ac:dyDescent="0.2">
      <c r="R258" s="293" t="s">
        <v>196</v>
      </c>
    </row>
    <row r="259" spans="18:18" hidden="1" x14ac:dyDescent="0.2">
      <c r="R259" s="293" t="s">
        <v>192</v>
      </c>
    </row>
    <row r="261" spans="18:18" hidden="1" x14ac:dyDescent="0.2">
      <c r="R261" s="293" t="s">
        <v>222</v>
      </c>
    </row>
    <row r="262" spans="18:18" hidden="1" x14ac:dyDescent="0.2">
      <c r="R262" s="293" t="s">
        <v>194</v>
      </c>
    </row>
    <row r="263" spans="18:18" hidden="1" x14ac:dyDescent="0.2">
      <c r="R263" s="293" t="s">
        <v>217</v>
      </c>
    </row>
    <row r="264" spans="18:18" hidden="1" x14ac:dyDescent="0.2">
      <c r="R264" s="293" t="s">
        <v>192</v>
      </c>
    </row>
    <row r="265" spans="18:18" hidden="1" x14ac:dyDescent="0.2">
      <c r="R265" s="293" t="s">
        <v>432</v>
      </c>
    </row>
    <row r="266" spans="18:18" hidden="1" x14ac:dyDescent="0.2">
      <c r="R266" s="293" t="s">
        <v>214</v>
      </c>
    </row>
    <row r="268" spans="18:18" hidden="1" x14ac:dyDescent="0.2">
      <c r="R268" s="293" t="s">
        <v>196</v>
      </c>
    </row>
    <row r="269" spans="18:18" hidden="1" x14ac:dyDescent="0.2">
      <c r="R269" s="293" t="s">
        <v>237</v>
      </c>
    </row>
    <row r="271" spans="18:18" hidden="1" x14ac:dyDescent="0.2">
      <c r="R271" s="293" t="s">
        <v>222</v>
      </c>
    </row>
    <row r="272" spans="18:18" hidden="1" x14ac:dyDescent="0.2">
      <c r="R272" s="293" t="s">
        <v>228</v>
      </c>
    </row>
    <row r="274" spans="18:18" hidden="1" x14ac:dyDescent="0.2">
      <c r="R274" s="293" t="s">
        <v>192</v>
      </c>
    </row>
    <row r="275" spans="18:18" hidden="1" x14ac:dyDescent="0.2">
      <c r="R275" s="293" t="s">
        <v>236</v>
      </c>
    </row>
    <row r="276" spans="18:18" hidden="1" x14ac:dyDescent="0.2">
      <c r="R276" s="293" t="s">
        <v>222</v>
      </c>
    </row>
    <row r="277" spans="18:18" hidden="1" x14ac:dyDescent="0.2">
      <c r="R277" s="293" t="s">
        <v>228</v>
      </c>
    </row>
    <row r="278" spans="18:18" hidden="1" x14ac:dyDescent="0.2">
      <c r="R278" s="293" t="s">
        <v>235</v>
      </c>
    </row>
    <row r="279" spans="18:18" hidden="1" x14ac:dyDescent="0.2">
      <c r="R279" s="293" t="s">
        <v>219</v>
      </c>
    </row>
    <row r="281" spans="18:18" hidden="1" x14ac:dyDescent="0.2">
      <c r="R281" s="293" t="s">
        <v>216</v>
      </c>
    </row>
    <row r="284" spans="18:18" hidden="1" x14ac:dyDescent="0.2">
      <c r="R284" s="293" t="s">
        <v>192</v>
      </c>
    </row>
    <row r="286" spans="18:18" hidden="1" x14ac:dyDescent="0.2">
      <c r="R286" s="293" t="s">
        <v>222</v>
      </c>
    </row>
    <row r="287" spans="18:18" hidden="1" x14ac:dyDescent="0.2">
      <c r="R287" s="293" t="s">
        <v>228</v>
      </c>
    </row>
    <row r="288" spans="18:18" hidden="1" x14ac:dyDescent="0.2">
      <c r="R288" s="293" t="s">
        <v>196</v>
      </c>
    </row>
    <row r="289" spans="18:18" hidden="1" x14ac:dyDescent="0.2">
      <c r="R289" s="293" t="s">
        <v>229</v>
      </c>
    </row>
    <row r="290" spans="18:18" hidden="1" x14ac:dyDescent="0.2">
      <c r="R290" s="293" t="s">
        <v>245</v>
      </c>
    </row>
    <row r="291" spans="18:18" hidden="1" x14ac:dyDescent="0.2">
      <c r="R291" s="293" t="s">
        <v>222</v>
      </c>
    </row>
    <row r="292" spans="18:18" hidden="1" x14ac:dyDescent="0.2">
      <c r="R292" s="293" t="s">
        <v>228</v>
      </c>
    </row>
    <row r="293" spans="18:18" hidden="1" x14ac:dyDescent="0.2">
      <c r="R293" s="293" t="s">
        <v>196</v>
      </c>
    </row>
    <row r="294" spans="18:18" hidden="1" x14ac:dyDescent="0.2">
      <c r="R294" s="293" t="s">
        <v>237</v>
      </c>
    </row>
    <row r="296" spans="18:18" hidden="1" x14ac:dyDescent="0.2">
      <c r="R296" s="293" t="s">
        <v>222</v>
      </c>
    </row>
    <row r="297" spans="18:18" hidden="1" x14ac:dyDescent="0.2">
      <c r="R297" s="293" t="s">
        <v>228</v>
      </c>
    </row>
    <row r="298" spans="18:18" hidden="1" x14ac:dyDescent="0.2">
      <c r="R298" s="293" t="s">
        <v>235</v>
      </c>
    </row>
    <row r="299" spans="18:18" hidden="1" x14ac:dyDescent="0.2">
      <c r="R299" s="293" t="s">
        <v>223</v>
      </c>
    </row>
    <row r="300" spans="18:18" hidden="1" x14ac:dyDescent="0.2">
      <c r="R300" s="293" t="s">
        <v>365</v>
      </c>
    </row>
    <row r="301" spans="18:18" hidden="1" x14ac:dyDescent="0.2">
      <c r="R301" s="293" t="s">
        <v>216</v>
      </c>
    </row>
    <row r="303" spans="18:18" hidden="1" x14ac:dyDescent="0.2">
      <c r="R303" s="293" t="s">
        <v>434</v>
      </c>
    </row>
    <row r="304" spans="18:18" hidden="1" x14ac:dyDescent="0.2">
      <c r="R304" s="293" t="s">
        <v>237</v>
      </c>
    </row>
    <row r="306" spans="17:18" hidden="1" x14ac:dyDescent="0.2">
      <c r="R306" s="293" t="s">
        <v>222</v>
      </c>
    </row>
    <row r="307" spans="17:18" hidden="1" x14ac:dyDescent="0.2">
      <c r="R307" s="293" t="s">
        <v>194</v>
      </c>
    </row>
    <row r="308" spans="17:18" hidden="1" x14ac:dyDescent="0.2">
      <c r="R308" s="293" t="s">
        <v>196</v>
      </c>
    </row>
    <row r="309" spans="17:18" hidden="1" x14ac:dyDescent="0.2">
      <c r="R309" s="293" t="s">
        <v>192</v>
      </c>
    </row>
    <row r="310" spans="17:18" hidden="1" x14ac:dyDescent="0.2">
      <c r="R310" s="293" t="s">
        <v>236</v>
      </c>
    </row>
    <row r="311" spans="17:18" hidden="1" x14ac:dyDescent="0.2">
      <c r="R311" s="293" t="s">
        <v>222</v>
      </c>
    </row>
    <row r="313" spans="17:18" hidden="1" x14ac:dyDescent="0.2">
      <c r="R313" s="293" t="s">
        <v>196</v>
      </c>
    </row>
    <row r="314" spans="17:18" hidden="1" x14ac:dyDescent="0.2">
      <c r="R314" s="293" t="s">
        <v>192</v>
      </c>
    </row>
    <row r="315" spans="17:18" hidden="1" x14ac:dyDescent="0.2">
      <c r="R315" s="293" t="s">
        <v>230</v>
      </c>
    </row>
    <row r="316" spans="17:18" hidden="1" x14ac:dyDescent="0.2">
      <c r="R316" s="293" t="s">
        <v>216</v>
      </c>
    </row>
    <row r="317" spans="17:18" hidden="1" x14ac:dyDescent="0.2">
      <c r="R317" s="293" t="s">
        <v>228</v>
      </c>
    </row>
    <row r="318" spans="17:18" ht="15.75" hidden="1" customHeight="1" x14ac:dyDescent="0.2">
      <c r="Q318" s="302"/>
      <c r="R318" s="293" t="s">
        <v>196</v>
      </c>
    </row>
    <row r="319" spans="17:18" ht="16.5" customHeight="1" thickBot="1" x14ac:dyDescent="0.25">
      <c r="Q319" s="303"/>
    </row>
    <row r="320" spans="17:18" ht="15.75" hidden="1" customHeight="1" x14ac:dyDescent="0.2">
      <c r="Q320" s="304"/>
      <c r="R320" s="293" t="s">
        <v>245</v>
      </c>
    </row>
    <row r="321" spans="17:18" ht="15.75" hidden="1" customHeight="1" x14ac:dyDescent="0.2">
      <c r="Q321" s="302"/>
      <c r="R321" s="293" t="s">
        <v>222</v>
      </c>
    </row>
    <row r="322" spans="17:18" ht="15.75" hidden="1" customHeight="1" x14ac:dyDescent="0.2">
      <c r="Q322" s="302"/>
      <c r="R322" s="293" t="s">
        <v>228</v>
      </c>
    </row>
    <row r="323" spans="17:18" ht="15.75" hidden="1" customHeight="1" x14ac:dyDescent="0.2">
      <c r="Q323" s="302"/>
      <c r="R323" s="293" t="s">
        <v>196</v>
      </c>
    </row>
    <row r="324" spans="17:18" ht="16.5" hidden="1" customHeight="1" thickBot="1" x14ac:dyDescent="0.25">
      <c r="Q324" s="303"/>
      <c r="R324" s="293" t="s">
        <v>192</v>
      </c>
    </row>
    <row r="325" spans="17:18" ht="15.75" hidden="1" customHeight="1" x14ac:dyDescent="0.2">
      <c r="Q325" s="304"/>
      <c r="R325" s="293" t="s">
        <v>432</v>
      </c>
    </row>
    <row r="326" spans="17:18" ht="15.75" hidden="1" customHeight="1" x14ac:dyDescent="0.2">
      <c r="Q326" s="302"/>
      <c r="R326" s="293" t="s">
        <v>222</v>
      </c>
    </row>
    <row r="327" spans="17:18" ht="15.75" hidden="1" customHeight="1" x14ac:dyDescent="0.2">
      <c r="Q327" s="302"/>
      <c r="R327" s="293" t="s">
        <v>228</v>
      </c>
    </row>
    <row r="328" spans="17:18" ht="15.75" hidden="1" customHeight="1" x14ac:dyDescent="0.2">
      <c r="Q328" s="302"/>
      <c r="R328" s="293" t="s">
        <v>232</v>
      </c>
    </row>
    <row r="329" spans="17:18" ht="16.5" hidden="1" customHeight="1" thickBot="1" x14ac:dyDescent="0.25">
      <c r="Q329" s="303"/>
      <c r="R329" s="293" t="s">
        <v>237</v>
      </c>
    </row>
    <row r="330" spans="17:18" hidden="1" x14ac:dyDescent="0.2">
      <c r="R330" s="293" t="s">
        <v>224</v>
      </c>
    </row>
    <row r="331" spans="17:18" hidden="1" x14ac:dyDescent="0.2">
      <c r="R331" s="293" t="s">
        <v>222</v>
      </c>
    </row>
  </sheetData>
  <sheetProtection password="BC63" sheet="1" objects="1" scenarios="1"/>
  <mergeCells count="283">
    <mergeCell ref="A7:A8"/>
    <mergeCell ref="B7:E8"/>
    <mergeCell ref="F7:G8"/>
    <mergeCell ref="H7:J8"/>
    <mergeCell ref="K7:K8"/>
    <mergeCell ref="L7:L8"/>
    <mergeCell ref="H93:J93"/>
    <mergeCell ref="H92:J92"/>
    <mergeCell ref="B92:E93"/>
    <mergeCell ref="H91:J91"/>
    <mergeCell ref="H90:J90"/>
    <mergeCell ref="H89:J89"/>
    <mergeCell ref="F89:G93"/>
    <mergeCell ref="B89:E91"/>
    <mergeCell ref="H88:J88"/>
    <mergeCell ref="H87:J87"/>
    <mergeCell ref="B87:E88"/>
    <mergeCell ref="H86:J86"/>
    <mergeCell ref="H85:J85"/>
    <mergeCell ref="H84:J84"/>
    <mergeCell ref="F84:G88"/>
    <mergeCell ref="B84:E86"/>
    <mergeCell ref="A9:A13"/>
    <mergeCell ref="B9:E11"/>
    <mergeCell ref="F9:G13"/>
    <mergeCell ref="H9:J9"/>
    <mergeCell ref="H10:J10"/>
    <mergeCell ref="H11:J11"/>
    <mergeCell ref="B12:E13"/>
    <mergeCell ref="H12:J12"/>
    <mergeCell ref="H13:J13"/>
    <mergeCell ref="A14:A18"/>
    <mergeCell ref="B14:E16"/>
    <mergeCell ref="F14:G18"/>
    <mergeCell ref="H14:J14"/>
    <mergeCell ref="H15:J15"/>
    <mergeCell ref="H16:J16"/>
    <mergeCell ref="B17:E18"/>
    <mergeCell ref="H17:J17"/>
    <mergeCell ref="H18:J18"/>
    <mergeCell ref="A19:A23"/>
    <mergeCell ref="B19:E21"/>
    <mergeCell ref="F19:G23"/>
    <mergeCell ref="H19:J19"/>
    <mergeCell ref="H20:J20"/>
    <mergeCell ref="H21:J21"/>
    <mergeCell ref="B22:E23"/>
    <mergeCell ref="H22:J22"/>
    <mergeCell ref="H23:J23"/>
    <mergeCell ref="A24:A28"/>
    <mergeCell ref="B24:E26"/>
    <mergeCell ref="F24:G28"/>
    <mergeCell ref="H24:J24"/>
    <mergeCell ref="H25:J25"/>
    <mergeCell ref="H26:J26"/>
    <mergeCell ref="B27:E28"/>
    <mergeCell ref="H27:J27"/>
    <mergeCell ref="H28:J28"/>
    <mergeCell ref="A29:A33"/>
    <mergeCell ref="B29:E31"/>
    <mergeCell ref="F29:G33"/>
    <mergeCell ref="H29:J29"/>
    <mergeCell ref="H30:J30"/>
    <mergeCell ref="H31:J31"/>
    <mergeCell ref="B32:E33"/>
    <mergeCell ref="H32:J32"/>
    <mergeCell ref="H33:J33"/>
    <mergeCell ref="A34:A38"/>
    <mergeCell ref="B34:E36"/>
    <mergeCell ref="F34:G38"/>
    <mergeCell ref="H34:J34"/>
    <mergeCell ref="H35:J35"/>
    <mergeCell ref="H36:J36"/>
    <mergeCell ref="B37:E38"/>
    <mergeCell ref="H37:J37"/>
    <mergeCell ref="H38:J38"/>
    <mergeCell ref="A39:A43"/>
    <mergeCell ref="B39:E41"/>
    <mergeCell ref="F39:G43"/>
    <mergeCell ref="H39:J39"/>
    <mergeCell ref="H40:J40"/>
    <mergeCell ref="H41:J41"/>
    <mergeCell ref="B42:E43"/>
    <mergeCell ref="H42:J42"/>
    <mergeCell ref="H43:J43"/>
    <mergeCell ref="A44:A48"/>
    <mergeCell ref="B44:E46"/>
    <mergeCell ref="F44:G48"/>
    <mergeCell ref="H44:J44"/>
    <mergeCell ref="H45:J45"/>
    <mergeCell ref="H46:J46"/>
    <mergeCell ref="B47:E48"/>
    <mergeCell ref="H47:J47"/>
    <mergeCell ref="H48:J48"/>
    <mergeCell ref="A49:A53"/>
    <mergeCell ref="B49:E51"/>
    <mergeCell ref="F49:G53"/>
    <mergeCell ref="H49:J49"/>
    <mergeCell ref="H50:J50"/>
    <mergeCell ref="H51:J51"/>
    <mergeCell ref="B52:E53"/>
    <mergeCell ref="H52:J52"/>
    <mergeCell ref="H53:J53"/>
    <mergeCell ref="A54:A58"/>
    <mergeCell ref="B54:E56"/>
    <mergeCell ref="F54:G58"/>
    <mergeCell ref="H54:J54"/>
    <mergeCell ref="H55:J55"/>
    <mergeCell ref="H56:J56"/>
    <mergeCell ref="B57:E58"/>
    <mergeCell ref="H57:J57"/>
    <mergeCell ref="H58:J58"/>
    <mergeCell ref="A59:A63"/>
    <mergeCell ref="B59:E61"/>
    <mergeCell ref="F59:G63"/>
    <mergeCell ref="H59:J59"/>
    <mergeCell ref="H60:J60"/>
    <mergeCell ref="H61:J61"/>
    <mergeCell ref="B62:E63"/>
    <mergeCell ref="H62:J62"/>
    <mergeCell ref="H63:J63"/>
    <mergeCell ref="A64:A68"/>
    <mergeCell ref="B64:E66"/>
    <mergeCell ref="F64:G68"/>
    <mergeCell ref="H64:J64"/>
    <mergeCell ref="H65:J65"/>
    <mergeCell ref="H66:J66"/>
    <mergeCell ref="B67:E68"/>
    <mergeCell ref="H67:J67"/>
    <mergeCell ref="H68:J68"/>
    <mergeCell ref="A69:A73"/>
    <mergeCell ref="B69:E71"/>
    <mergeCell ref="F69:G73"/>
    <mergeCell ref="H69:J69"/>
    <mergeCell ref="H70:J70"/>
    <mergeCell ref="H71:J71"/>
    <mergeCell ref="B72:E73"/>
    <mergeCell ref="H72:J72"/>
    <mergeCell ref="H73:J73"/>
    <mergeCell ref="A84:A88"/>
    <mergeCell ref="A89:A93"/>
    <mergeCell ref="B74:E76"/>
    <mergeCell ref="F74:G78"/>
    <mergeCell ref="H74:J74"/>
    <mergeCell ref="H75:J75"/>
    <mergeCell ref="H76:J76"/>
    <mergeCell ref="B77:E78"/>
    <mergeCell ref="H77:J77"/>
    <mergeCell ref="H78:J78"/>
    <mergeCell ref="A74:A78"/>
    <mergeCell ref="B79:E81"/>
    <mergeCell ref="F79:G83"/>
    <mergeCell ref="H79:J79"/>
    <mergeCell ref="H80:J80"/>
    <mergeCell ref="H81:J81"/>
    <mergeCell ref="B82:E83"/>
    <mergeCell ref="H82:J82"/>
    <mergeCell ref="H83:J83"/>
    <mergeCell ref="A79:A83"/>
    <mergeCell ref="A94:A98"/>
    <mergeCell ref="B94:E96"/>
    <mergeCell ref="F94:G98"/>
    <mergeCell ref="H94:J94"/>
    <mergeCell ref="H95:J95"/>
    <mergeCell ref="H96:J96"/>
    <mergeCell ref="B97:E98"/>
    <mergeCell ref="H97:J97"/>
    <mergeCell ref="H98:J98"/>
    <mergeCell ref="A99:A103"/>
    <mergeCell ref="B99:E101"/>
    <mergeCell ref="F99:G103"/>
    <mergeCell ref="H99:J99"/>
    <mergeCell ref="H100:J100"/>
    <mergeCell ref="H101:J101"/>
    <mergeCell ref="B102:E103"/>
    <mergeCell ref="H102:J102"/>
    <mergeCell ref="H103:J103"/>
    <mergeCell ref="A104:A108"/>
    <mergeCell ref="B104:E106"/>
    <mergeCell ref="F104:G108"/>
    <mergeCell ref="H104:J104"/>
    <mergeCell ref="H105:J105"/>
    <mergeCell ref="H106:J106"/>
    <mergeCell ref="B107:E108"/>
    <mergeCell ref="H107:J107"/>
    <mergeCell ref="H108:J108"/>
    <mergeCell ref="A109:A113"/>
    <mergeCell ref="B109:E111"/>
    <mergeCell ref="F109:G113"/>
    <mergeCell ref="H109:J109"/>
    <mergeCell ref="H110:J110"/>
    <mergeCell ref="H111:J111"/>
    <mergeCell ref="B112:E113"/>
    <mergeCell ref="H112:J112"/>
    <mergeCell ref="H113:J113"/>
    <mergeCell ref="A114:A118"/>
    <mergeCell ref="B114:E116"/>
    <mergeCell ref="F114:G118"/>
    <mergeCell ref="H114:J114"/>
    <mergeCell ref="H115:J115"/>
    <mergeCell ref="H116:J116"/>
    <mergeCell ref="B117:E118"/>
    <mergeCell ref="H117:J117"/>
    <mergeCell ref="H118:J118"/>
    <mergeCell ref="A119:A123"/>
    <mergeCell ref="B119:E121"/>
    <mergeCell ref="F119:G123"/>
    <mergeCell ref="H119:J119"/>
    <mergeCell ref="H120:J120"/>
    <mergeCell ref="H121:J121"/>
    <mergeCell ref="B122:E123"/>
    <mergeCell ref="H122:J122"/>
    <mergeCell ref="H123:J123"/>
    <mergeCell ref="A124:A128"/>
    <mergeCell ref="B124:E126"/>
    <mergeCell ref="F124:G128"/>
    <mergeCell ref="H124:J124"/>
    <mergeCell ref="H125:J125"/>
    <mergeCell ref="H126:J126"/>
    <mergeCell ref="B127:E128"/>
    <mergeCell ref="H127:J127"/>
    <mergeCell ref="H128:J128"/>
    <mergeCell ref="A129:A133"/>
    <mergeCell ref="B129:E131"/>
    <mergeCell ref="F129:G133"/>
    <mergeCell ref="H129:J129"/>
    <mergeCell ref="H130:J130"/>
    <mergeCell ref="H131:J131"/>
    <mergeCell ref="B132:E133"/>
    <mergeCell ref="H132:J132"/>
    <mergeCell ref="H133:J133"/>
    <mergeCell ref="A134:A138"/>
    <mergeCell ref="B134:E136"/>
    <mergeCell ref="F134:G138"/>
    <mergeCell ref="H134:J134"/>
    <mergeCell ref="H135:J135"/>
    <mergeCell ref="H136:J136"/>
    <mergeCell ref="B137:E138"/>
    <mergeCell ref="H137:J137"/>
    <mergeCell ref="H138:J138"/>
    <mergeCell ref="A144:A146"/>
    <mergeCell ref="B144:E144"/>
    <mergeCell ref="F144:G146"/>
    <mergeCell ref="H144:J144"/>
    <mergeCell ref="B145:E146"/>
    <mergeCell ref="H145:J145"/>
    <mergeCell ref="H146:J146"/>
    <mergeCell ref="A139:A143"/>
    <mergeCell ref="B139:E141"/>
    <mergeCell ref="F139:G143"/>
    <mergeCell ref="H139:J139"/>
    <mergeCell ref="H140:J140"/>
    <mergeCell ref="H141:J141"/>
    <mergeCell ref="B142:E143"/>
    <mergeCell ref="H142:J142"/>
    <mergeCell ref="H143:J143"/>
    <mergeCell ref="A151:A153"/>
    <mergeCell ref="B151:E152"/>
    <mergeCell ref="F151:G153"/>
    <mergeCell ref="H151:J151"/>
    <mergeCell ref="H152:J152"/>
    <mergeCell ref="B153:E153"/>
    <mergeCell ref="H153:J153"/>
    <mergeCell ref="A147:A150"/>
    <mergeCell ref="B147:E148"/>
    <mergeCell ref="F147:G150"/>
    <mergeCell ref="H147:J147"/>
    <mergeCell ref="H148:J148"/>
    <mergeCell ref="B149:E150"/>
    <mergeCell ref="H149:J149"/>
    <mergeCell ref="H150:J150"/>
    <mergeCell ref="A156:A158"/>
    <mergeCell ref="B156:E158"/>
    <mergeCell ref="F156:G158"/>
    <mergeCell ref="H156:J156"/>
    <mergeCell ref="H157:J157"/>
    <mergeCell ref="H158:J158"/>
    <mergeCell ref="A154:A155"/>
    <mergeCell ref="B154:E154"/>
    <mergeCell ref="F154:G155"/>
    <mergeCell ref="H154:J154"/>
    <mergeCell ref="B155:E155"/>
    <mergeCell ref="H155:J155"/>
  </mergeCells>
  <pageMargins left="0.7" right="0.7" top="0.75" bottom="0.75" header="0.3" footer="0.3"/>
  <pageSetup paperSize="9" scale="60" orientation="portrait" r:id="rId1"/>
  <rowBreaks count="1" manualBreakCount="1">
    <brk id="138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U346"/>
  <sheetViews>
    <sheetView topLeftCell="A111" zoomScale="80" zoomScaleNormal="80" zoomScalePageLayoutView="80" workbookViewId="0">
      <selection activeCell="B84" sqref="B84:E86"/>
    </sheetView>
  </sheetViews>
  <sheetFormatPr baseColWidth="10" defaultColWidth="10.83203125" defaultRowHeight="16" x14ac:dyDescent="0.2"/>
  <cols>
    <col min="1" max="11" width="10.83203125" style="53"/>
    <col min="12" max="12" width="17.6640625" style="53" bestFit="1" customWidth="1"/>
    <col min="13" max="14" width="10.83203125" style="53"/>
    <col min="15" max="15" width="21.1640625" style="53" hidden="1" customWidth="1"/>
    <col min="16" max="16" width="10.83203125" style="53" hidden="1" customWidth="1"/>
    <col min="17" max="17" width="10.83203125" style="53"/>
    <col min="18" max="18" width="21.5" style="53" bestFit="1" customWidth="1"/>
    <col min="19" max="16384" width="10.83203125" style="53"/>
  </cols>
  <sheetData>
    <row r="1" spans="1:21" s="29" customFormat="1" ht="15.75" customHeight="1" x14ac:dyDescent="0.2">
      <c r="A1" s="36"/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N1" s="38"/>
      <c r="O1" s="38"/>
      <c r="P1" s="28"/>
      <c r="Q1" s="28"/>
      <c r="R1" s="28"/>
      <c r="S1" s="28"/>
      <c r="T1" s="28"/>
      <c r="U1" s="28"/>
    </row>
    <row r="2" spans="1:21" s="29" customFormat="1" ht="15.75" customHeight="1" x14ac:dyDescent="0.2">
      <c r="A2" s="36"/>
      <c r="B2" s="36"/>
      <c r="C2" s="36"/>
      <c r="D2" s="36"/>
      <c r="E2" s="36"/>
      <c r="F2" s="36"/>
      <c r="G2" s="37"/>
      <c r="H2" s="37"/>
      <c r="I2" s="37"/>
      <c r="J2" s="37"/>
      <c r="K2" s="37"/>
      <c r="L2" s="37"/>
      <c r="M2" s="38"/>
      <c r="N2" s="38"/>
      <c r="O2" s="38"/>
      <c r="P2" s="28"/>
      <c r="Q2" s="28"/>
      <c r="R2" s="28"/>
      <c r="S2" s="28"/>
      <c r="T2" s="28"/>
      <c r="U2" s="28"/>
    </row>
    <row r="3" spans="1:21" s="29" customFormat="1" ht="45" customHeight="1" x14ac:dyDescent="0.2">
      <c r="A3" s="39"/>
      <c r="B3" s="37"/>
      <c r="C3" s="52"/>
      <c r="D3" s="40" t="s">
        <v>172</v>
      </c>
      <c r="E3" s="41"/>
      <c r="F3" s="37"/>
      <c r="G3" s="41"/>
      <c r="H3" s="37"/>
      <c r="I3" s="37"/>
      <c r="J3" s="37"/>
      <c r="K3" s="37"/>
      <c r="L3" s="37"/>
      <c r="M3" s="38"/>
      <c r="N3" s="38"/>
      <c r="O3" s="38"/>
      <c r="P3" s="28"/>
      <c r="Q3" s="28"/>
      <c r="R3" s="28"/>
      <c r="S3" s="28"/>
      <c r="T3" s="28"/>
      <c r="U3" s="28"/>
    </row>
    <row r="4" spans="1:21" s="29" customFormat="1" ht="39" customHeight="1" x14ac:dyDescent="0.2">
      <c r="A4" s="36"/>
      <c r="B4" s="37"/>
      <c r="C4" s="52"/>
      <c r="D4" s="42" t="s">
        <v>173</v>
      </c>
      <c r="E4" s="41"/>
      <c r="F4" s="37"/>
      <c r="G4" s="41"/>
      <c r="H4" s="37"/>
      <c r="I4" s="37"/>
      <c r="J4" s="37"/>
      <c r="K4" s="37"/>
      <c r="L4" s="37"/>
      <c r="M4" s="38"/>
      <c r="N4" s="38"/>
      <c r="O4" s="38"/>
      <c r="P4" s="28"/>
      <c r="Q4" s="28"/>
      <c r="R4" s="28"/>
      <c r="S4" s="28"/>
      <c r="T4" s="28"/>
      <c r="U4" s="28"/>
    </row>
    <row r="5" spans="1:21" s="29" customFormat="1" ht="27.75" customHeight="1" x14ac:dyDescent="0.2">
      <c r="A5" s="36"/>
      <c r="B5" s="36"/>
      <c r="C5" s="52"/>
      <c r="D5" s="72" t="s">
        <v>190</v>
      </c>
      <c r="E5" s="52"/>
      <c r="F5" s="36"/>
      <c r="G5" s="37"/>
      <c r="H5" s="37"/>
      <c r="I5" s="37"/>
      <c r="J5" s="37"/>
      <c r="K5" s="37"/>
      <c r="L5" s="37"/>
      <c r="M5" s="38"/>
      <c r="N5" s="38"/>
      <c r="O5" s="38"/>
      <c r="P5" s="28"/>
      <c r="Q5" s="28"/>
      <c r="R5" s="28"/>
      <c r="S5" s="28"/>
      <c r="T5" s="28"/>
      <c r="U5" s="28"/>
    </row>
    <row r="6" spans="1:21" ht="17" thickBot="1" x14ac:dyDescent="0.25">
      <c r="N6" s="58"/>
      <c r="O6" s="59"/>
      <c r="P6" s="59"/>
    </row>
    <row r="7" spans="1:21" x14ac:dyDescent="0.2">
      <c r="A7" s="457" t="s">
        <v>249</v>
      </c>
      <c r="B7" s="459" t="s">
        <v>200</v>
      </c>
      <c r="C7" s="460"/>
      <c r="D7" s="460"/>
      <c r="E7" s="461"/>
      <c r="F7" s="459" t="s">
        <v>201</v>
      </c>
      <c r="G7" s="461"/>
      <c r="H7" s="459" t="s">
        <v>202</v>
      </c>
      <c r="I7" s="460"/>
      <c r="J7" s="461"/>
      <c r="K7" s="457" t="s">
        <v>203</v>
      </c>
      <c r="L7" s="457" t="s">
        <v>204</v>
      </c>
      <c r="N7" s="58"/>
      <c r="O7" s="59"/>
      <c r="P7" s="59"/>
    </row>
    <row r="8" spans="1:21" ht="17" thickBot="1" x14ac:dyDescent="0.25">
      <c r="A8" s="458"/>
      <c r="B8" s="462"/>
      <c r="C8" s="463"/>
      <c r="D8" s="463"/>
      <c r="E8" s="464"/>
      <c r="F8" s="462"/>
      <c r="G8" s="464"/>
      <c r="H8" s="462"/>
      <c r="I8" s="463"/>
      <c r="J8" s="464"/>
      <c r="K8" s="458"/>
      <c r="L8" s="458"/>
      <c r="N8" s="58"/>
      <c r="O8" s="59"/>
      <c r="P8" s="59"/>
    </row>
    <row r="9" spans="1:21" ht="17" customHeight="1" thickBot="1" x14ac:dyDescent="0.25">
      <c r="A9" s="417">
        <v>1</v>
      </c>
      <c r="B9" s="986" t="s">
        <v>407</v>
      </c>
      <c r="C9" s="987"/>
      <c r="D9" s="987"/>
      <c r="E9" s="988"/>
      <c r="F9" s="876">
        <f>SUM(K9:K13)</f>
        <v>-26</v>
      </c>
      <c r="G9" s="766"/>
      <c r="H9" s="995" t="s">
        <v>217</v>
      </c>
      <c r="I9" s="996"/>
      <c r="J9" s="996"/>
      <c r="K9" s="54">
        <v>-9</v>
      </c>
      <c r="L9" s="55" t="s">
        <v>167</v>
      </c>
      <c r="N9" s="58"/>
      <c r="O9" s="59"/>
      <c r="P9" s="59"/>
    </row>
    <row r="10" spans="1:21" ht="17" customHeight="1" thickBot="1" x14ac:dyDescent="0.25">
      <c r="A10" s="418"/>
      <c r="B10" s="989"/>
      <c r="C10" s="990"/>
      <c r="D10" s="990"/>
      <c r="E10" s="991"/>
      <c r="F10" s="877"/>
      <c r="G10" s="768"/>
      <c r="H10" s="997" t="s">
        <v>212</v>
      </c>
      <c r="I10" s="998"/>
      <c r="J10" s="998"/>
      <c r="K10" s="54">
        <v>-2</v>
      </c>
      <c r="L10" s="56" t="s">
        <v>193</v>
      </c>
      <c r="N10" s="58"/>
      <c r="O10" s="59"/>
      <c r="P10" s="58"/>
    </row>
    <row r="11" spans="1:21" ht="17" customHeight="1" thickBot="1" x14ac:dyDescent="0.25">
      <c r="A11" s="418"/>
      <c r="B11" s="992"/>
      <c r="C11" s="993"/>
      <c r="D11" s="993"/>
      <c r="E11" s="994"/>
      <c r="F11" s="877"/>
      <c r="G11" s="768"/>
      <c r="H11" s="997" t="s">
        <v>221</v>
      </c>
      <c r="I11" s="998"/>
      <c r="J11" s="998"/>
      <c r="K11" s="54">
        <v>-11</v>
      </c>
      <c r="L11" s="56" t="s">
        <v>195</v>
      </c>
      <c r="N11" s="58"/>
      <c r="O11" s="59"/>
      <c r="P11" s="58"/>
    </row>
    <row r="12" spans="1:21" ht="17" thickBot="1" x14ac:dyDescent="0.25">
      <c r="A12" s="418"/>
      <c r="B12" s="999" t="s">
        <v>408</v>
      </c>
      <c r="C12" s="1000"/>
      <c r="D12" s="1000"/>
      <c r="E12" s="1001"/>
      <c r="F12" s="877"/>
      <c r="G12" s="768"/>
      <c r="H12" s="997" t="s">
        <v>408</v>
      </c>
      <c r="I12" s="998"/>
      <c r="J12" s="998"/>
      <c r="K12" s="54">
        <v>1</v>
      </c>
      <c r="L12" s="56" t="s">
        <v>197</v>
      </c>
      <c r="N12" s="58"/>
      <c r="O12" s="59"/>
      <c r="P12" s="58"/>
    </row>
    <row r="13" spans="1:21" ht="17" thickBot="1" x14ac:dyDescent="0.25">
      <c r="A13" s="419"/>
      <c r="B13" s="1002"/>
      <c r="C13" s="1003"/>
      <c r="D13" s="1003"/>
      <c r="E13" s="1004"/>
      <c r="F13" s="878"/>
      <c r="G13" s="770"/>
      <c r="H13" s="1005" t="s">
        <v>222</v>
      </c>
      <c r="I13" s="1006"/>
      <c r="J13" s="1006"/>
      <c r="K13" s="54">
        <v>-5</v>
      </c>
      <c r="L13" s="57" t="s">
        <v>199</v>
      </c>
      <c r="N13" s="58"/>
      <c r="O13" s="59"/>
      <c r="P13" s="58"/>
    </row>
    <row r="14" spans="1:21" ht="17" customHeight="1" thickBot="1" x14ac:dyDescent="0.25">
      <c r="A14" s="417">
        <v>2</v>
      </c>
      <c r="B14" s="969" t="s">
        <v>484</v>
      </c>
      <c r="C14" s="970"/>
      <c r="D14" s="970"/>
      <c r="E14" s="971"/>
      <c r="F14" s="876">
        <f>SUM(K14:K18)</f>
        <v>-22</v>
      </c>
      <c r="G14" s="766"/>
      <c r="H14" s="921" t="s">
        <v>217</v>
      </c>
      <c r="I14" s="922"/>
      <c r="J14" s="690"/>
      <c r="K14" s="54">
        <v>-9</v>
      </c>
      <c r="L14" s="55" t="s">
        <v>167</v>
      </c>
      <c r="O14" s="53" t="s">
        <v>205</v>
      </c>
      <c r="P14" s="53">
        <v>15</v>
      </c>
    </row>
    <row r="15" spans="1:21" ht="17" customHeight="1" thickBot="1" x14ac:dyDescent="0.25">
      <c r="A15" s="418"/>
      <c r="B15" s="972"/>
      <c r="C15" s="329"/>
      <c r="D15" s="329"/>
      <c r="E15" s="330"/>
      <c r="F15" s="877"/>
      <c r="G15" s="768"/>
      <c r="H15" s="923" t="s">
        <v>212</v>
      </c>
      <c r="I15" s="924"/>
      <c r="J15" s="691"/>
      <c r="K15" s="54">
        <v>-2</v>
      </c>
      <c r="L15" s="56" t="s">
        <v>193</v>
      </c>
      <c r="O15" s="53" t="s">
        <v>207</v>
      </c>
      <c r="P15" s="53">
        <v>10</v>
      </c>
    </row>
    <row r="16" spans="1:21" ht="17" customHeight="1" thickBot="1" x14ac:dyDescent="0.25">
      <c r="A16" s="418"/>
      <c r="B16" s="973"/>
      <c r="C16" s="974"/>
      <c r="D16" s="974"/>
      <c r="E16" s="975"/>
      <c r="F16" s="877"/>
      <c r="G16" s="768"/>
      <c r="H16" s="923" t="s">
        <v>230</v>
      </c>
      <c r="I16" s="924"/>
      <c r="J16" s="691"/>
      <c r="K16" s="54">
        <v>0</v>
      </c>
      <c r="L16" s="56" t="s">
        <v>195</v>
      </c>
      <c r="O16" s="53" t="s">
        <v>208</v>
      </c>
      <c r="P16" s="53">
        <v>6</v>
      </c>
    </row>
    <row r="17" spans="1:16" ht="17" thickBot="1" x14ac:dyDescent="0.25">
      <c r="A17" s="418"/>
      <c r="B17" s="925" t="s">
        <v>196</v>
      </c>
      <c r="C17" s="926"/>
      <c r="D17" s="926"/>
      <c r="E17" s="927"/>
      <c r="F17" s="877"/>
      <c r="G17" s="768"/>
      <c r="H17" s="923" t="s">
        <v>647</v>
      </c>
      <c r="I17" s="924"/>
      <c r="J17" s="691"/>
      <c r="K17" s="54">
        <v>-6</v>
      </c>
      <c r="L17" s="56" t="s">
        <v>197</v>
      </c>
      <c r="O17" s="53" t="s">
        <v>209</v>
      </c>
      <c r="P17" s="53">
        <v>32</v>
      </c>
    </row>
    <row r="18" spans="1:16" ht="17" thickBot="1" x14ac:dyDescent="0.25">
      <c r="A18" s="419"/>
      <c r="B18" s="928"/>
      <c r="C18" s="929"/>
      <c r="D18" s="929"/>
      <c r="E18" s="930"/>
      <c r="F18" s="878"/>
      <c r="G18" s="770"/>
      <c r="H18" s="931" t="s">
        <v>222</v>
      </c>
      <c r="I18" s="932"/>
      <c r="J18" s="692"/>
      <c r="K18" s="54">
        <v>-5</v>
      </c>
      <c r="L18" s="57" t="s">
        <v>199</v>
      </c>
      <c r="N18" s="58"/>
      <c r="O18" s="53" t="s">
        <v>211</v>
      </c>
      <c r="P18" s="53">
        <v>10</v>
      </c>
    </row>
    <row r="19" spans="1:16" ht="17" customHeight="1" thickBot="1" x14ac:dyDescent="0.25">
      <c r="A19" s="417">
        <v>3</v>
      </c>
      <c r="B19" s="867" t="s">
        <v>398</v>
      </c>
      <c r="C19" s="868"/>
      <c r="D19" s="868"/>
      <c r="E19" s="869"/>
      <c r="F19" s="876">
        <f>SUM(K19:K23)</f>
        <v>-21</v>
      </c>
      <c r="G19" s="766"/>
      <c r="H19" s="879" t="s">
        <v>194</v>
      </c>
      <c r="I19" s="880"/>
      <c r="J19" s="880"/>
      <c r="K19" s="54">
        <v>-8</v>
      </c>
      <c r="L19" s="55" t="s">
        <v>167</v>
      </c>
      <c r="N19" s="58"/>
      <c r="O19" s="53" t="s">
        <v>213</v>
      </c>
      <c r="P19" s="53">
        <v>21</v>
      </c>
    </row>
    <row r="20" spans="1:16" ht="17" customHeight="1" thickBot="1" x14ac:dyDescent="0.25">
      <c r="A20" s="418"/>
      <c r="B20" s="870"/>
      <c r="C20" s="871"/>
      <c r="D20" s="871"/>
      <c r="E20" s="872"/>
      <c r="F20" s="877"/>
      <c r="G20" s="768"/>
      <c r="H20" s="881" t="s">
        <v>212</v>
      </c>
      <c r="I20" s="882"/>
      <c r="J20" s="882"/>
      <c r="K20" s="54">
        <v>-2</v>
      </c>
      <c r="L20" s="56" t="s">
        <v>193</v>
      </c>
      <c r="N20" s="58"/>
      <c r="O20" s="53" t="s">
        <v>214</v>
      </c>
      <c r="P20" s="53">
        <v>19</v>
      </c>
    </row>
    <row r="21" spans="1:16" ht="17" customHeight="1" thickBot="1" x14ac:dyDescent="0.25">
      <c r="A21" s="418"/>
      <c r="B21" s="873"/>
      <c r="C21" s="874"/>
      <c r="D21" s="874"/>
      <c r="E21" s="875"/>
      <c r="F21" s="877"/>
      <c r="G21" s="768"/>
      <c r="H21" s="881" t="s">
        <v>230</v>
      </c>
      <c r="I21" s="882"/>
      <c r="J21" s="882"/>
      <c r="K21" s="54">
        <v>0</v>
      </c>
      <c r="L21" s="56" t="s">
        <v>195</v>
      </c>
      <c r="N21" s="58"/>
      <c r="O21" s="53" t="s">
        <v>210</v>
      </c>
      <c r="P21" s="53">
        <v>21</v>
      </c>
    </row>
    <row r="22" spans="1:16" ht="17" thickBot="1" x14ac:dyDescent="0.25">
      <c r="A22" s="418"/>
      <c r="B22" s="883" t="s">
        <v>230</v>
      </c>
      <c r="C22" s="884"/>
      <c r="D22" s="884"/>
      <c r="E22" s="885"/>
      <c r="F22" s="877"/>
      <c r="G22" s="768"/>
      <c r="H22" s="881" t="s">
        <v>647</v>
      </c>
      <c r="I22" s="882"/>
      <c r="J22" s="882"/>
      <c r="K22" s="54">
        <v>-6</v>
      </c>
      <c r="L22" s="56" t="s">
        <v>197</v>
      </c>
      <c r="N22" s="58"/>
      <c r="O22" s="53" t="s">
        <v>215</v>
      </c>
      <c r="P22" s="53">
        <v>12</v>
      </c>
    </row>
    <row r="23" spans="1:16" ht="17" thickBot="1" x14ac:dyDescent="0.25">
      <c r="A23" s="419"/>
      <c r="B23" s="886"/>
      <c r="C23" s="887"/>
      <c r="D23" s="887"/>
      <c r="E23" s="888"/>
      <c r="F23" s="878"/>
      <c r="G23" s="770"/>
      <c r="H23" s="889" t="s">
        <v>222</v>
      </c>
      <c r="I23" s="890"/>
      <c r="J23" s="890"/>
      <c r="K23" s="54">
        <v>-5</v>
      </c>
      <c r="L23" s="57" t="s">
        <v>199</v>
      </c>
      <c r="N23" s="58"/>
      <c r="O23" s="53" t="s">
        <v>198</v>
      </c>
      <c r="P23" s="53">
        <v>2</v>
      </c>
    </row>
    <row r="24" spans="1:16" ht="17" customHeight="1" thickBot="1" x14ac:dyDescent="0.25">
      <c r="A24" s="417">
        <v>4</v>
      </c>
      <c r="B24" s="969" t="s">
        <v>373</v>
      </c>
      <c r="C24" s="970"/>
      <c r="D24" s="970"/>
      <c r="E24" s="971"/>
      <c r="F24" s="876">
        <f>SUM(K24:K28)</f>
        <v>-20</v>
      </c>
      <c r="G24" s="766"/>
      <c r="H24" s="921" t="s">
        <v>228</v>
      </c>
      <c r="I24" s="922"/>
      <c r="J24" s="690"/>
      <c r="K24" s="54">
        <v>-4</v>
      </c>
      <c r="L24" s="55" t="s">
        <v>167</v>
      </c>
      <c r="N24" s="58"/>
      <c r="O24" s="53" t="s">
        <v>218</v>
      </c>
      <c r="P24" s="53">
        <v>10</v>
      </c>
    </row>
    <row r="25" spans="1:16" ht="17" customHeight="1" thickBot="1" x14ac:dyDescent="0.25">
      <c r="A25" s="418"/>
      <c r="B25" s="972"/>
      <c r="C25" s="329"/>
      <c r="D25" s="329"/>
      <c r="E25" s="330"/>
      <c r="F25" s="877"/>
      <c r="G25" s="768"/>
      <c r="H25" s="923" t="s">
        <v>225</v>
      </c>
      <c r="I25" s="924"/>
      <c r="J25" s="691"/>
      <c r="K25" s="54">
        <v>-3</v>
      </c>
      <c r="L25" s="56" t="s">
        <v>193</v>
      </c>
      <c r="N25" s="58"/>
      <c r="O25" s="53" t="s">
        <v>219</v>
      </c>
      <c r="P25" s="53">
        <v>9</v>
      </c>
    </row>
    <row r="26" spans="1:16" ht="17" customHeight="1" thickBot="1" x14ac:dyDescent="0.25">
      <c r="A26" s="418"/>
      <c r="B26" s="973"/>
      <c r="C26" s="974"/>
      <c r="D26" s="974"/>
      <c r="E26" s="975"/>
      <c r="F26" s="877"/>
      <c r="G26" s="768"/>
      <c r="H26" s="923" t="s">
        <v>434</v>
      </c>
      <c r="I26" s="924"/>
      <c r="J26" s="691"/>
      <c r="K26" s="54">
        <v>-2</v>
      </c>
      <c r="L26" s="56" t="s">
        <v>195</v>
      </c>
      <c r="N26" s="58"/>
      <c r="O26" s="53" t="s">
        <v>191</v>
      </c>
      <c r="P26" s="53">
        <v>1</v>
      </c>
    </row>
    <row r="27" spans="1:16" ht="17" thickBot="1" x14ac:dyDescent="0.25">
      <c r="A27" s="418"/>
      <c r="B27" s="925" t="s">
        <v>225</v>
      </c>
      <c r="C27" s="926"/>
      <c r="D27" s="926"/>
      <c r="E27" s="927"/>
      <c r="F27" s="877"/>
      <c r="G27" s="768"/>
      <c r="H27" s="923" t="s">
        <v>647</v>
      </c>
      <c r="I27" s="924"/>
      <c r="J27" s="691"/>
      <c r="K27" s="54">
        <v>-6</v>
      </c>
      <c r="L27" s="56" t="s">
        <v>197</v>
      </c>
      <c r="N27" s="58"/>
      <c r="O27" s="53" t="s">
        <v>221</v>
      </c>
      <c r="P27" s="53">
        <v>9</v>
      </c>
    </row>
    <row r="28" spans="1:16" ht="17" thickBot="1" x14ac:dyDescent="0.25">
      <c r="A28" s="419"/>
      <c r="B28" s="928"/>
      <c r="C28" s="929"/>
      <c r="D28" s="929"/>
      <c r="E28" s="930"/>
      <c r="F28" s="878"/>
      <c r="G28" s="770"/>
      <c r="H28" s="931" t="s">
        <v>222</v>
      </c>
      <c r="I28" s="932"/>
      <c r="J28" s="692"/>
      <c r="K28" s="54">
        <v>-5</v>
      </c>
      <c r="L28" s="57" t="s">
        <v>199</v>
      </c>
      <c r="N28" s="58"/>
      <c r="O28" s="53" t="s">
        <v>223</v>
      </c>
      <c r="P28" s="53">
        <v>5</v>
      </c>
    </row>
    <row r="29" spans="1:16" ht="17" customHeight="1" thickBot="1" x14ac:dyDescent="0.25">
      <c r="A29" s="417">
        <v>5</v>
      </c>
      <c r="B29" s="978" t="s">
        <v>363</v>
      </c>
      <c r="C29" s="978"/>
      <c r="D29" s="978"/>
      <c r="E29" s="978"/>
      <c r="F29" s="876">
        <f>SUM(K29:K33)</f>
        <v>-16</v>
      </c>
      <c r="G29" s="766"/>
      <c r="H29" s="979" t="s">
        <v>196</v>
      </c>
      <c r="I29" s="979"/>
      <c r="J29" s="979"/>
      <c r="K29" s="54">
        <v>-5</v>
      </c>
      <c r="L29" s="55" t="s">
        <v>167</v>
      </c>
      <c r="O29" s="53" t="s">
        <v>206</v>
      </c>
      <c r="P29" s="53">
        <v>52</v>
      </c>
    </row>
    <row r="30" spans="1:16" ht="17" customHeight="1" thickBot="1" x14ac:dyDescent="0.25">
      <c r="A30" s="418"/>
      <c r="B30" s="978"/>
      <c r="C30" s="978"/>
      <c r="D30" s="978"/>
      <c r="E30" s="978"/>
      <c r="F30" s="877"/>
      <c r="G30" s="768"/>
      <c r="H30" s="980" t="s">
        <v>212</v>
      </c>
      <c r="I30" s="980"/>
      <c r="J30" s="980"/>
      <c r="K30" s="54">
        <v>-2</v>
      </c>
      <c r="L30" s="56" t="s">
        <v>193</v>
      </c>
      <c r="O30" s="53" t="s">
        <v>224</v>
      </c>
      <c r="P30" s="53">
        <v>13</v>
      </c>
    </row>
    <row r="31" spans="1:16" ht="17" customHeight="1" thickBot="1" x14ac:dyDescent="0.25">
      <c r="A31" s="418"/>
      <c r="B31" s="978"/>
      <c r="C31" s="978"/>
      <c r="D31" s="978"/>
      <c r="E31" s="978"/>
      <c r="F31" s="877"/>
      <c r="G31" s="768"/>
      <c r="H31" s="980" t="s">
        <v>404</v>
      </c>
      <c r="I31" s="980"/>
      <c r="J31" s="980"/>
      <c r="K31" s="54">
        <v>-4</v>
      </c>
      <c r="L31" s="56" t="s">
        <v>195</v>
      </c>
      <c r="O31" s="53" t="s">
        <v>225</v>
      </c>
      <c r="P31" s="53">
        <v>1</v>
      </c>
    </row>
    <row r="32" spans="1:16" ht="17" thickBot="1" x14ac:dyDescent="0.25">
      <c r="A32" s="418"/>
      <c r="B32" s="981" t="s">
        <v>224</v>
      </c>
      <c r="C32" s="981"/>
      <c r="D32" s="981"/>
      <c r="E32" s="981"/>
      <c r="F32" s="877"/>
      <c r="G32" s="768"/>
      <c r="H32" s="980" t="s">
        <v>224</v>
      </c>
      <c r="I32" s="980"/>
      <c r="J32" s="980"/>
      <c r="K32" s="54">
        <v>0</v>
      </c>
      <c r="L32" s="56" t="s">
        <v>197</v>
      </c>
      <c r="O32" s="53" t="s">
        <v>194</v>
      </c>
      <c r="P32" s="53">
        <v>-1</v>
      </c>
    </row>
    <row r="33" spans="1:16" ht="17" thickBot="1" x14ac:dyDescent="0.25">
      <c r="A33" s="419"/>
      <c r="B33" s="981"/>
      <c r="C33" s="981"/>
      <c r="D33" s="981"/>
      <c r="E33" s="981"/>
      <c r="F33" s="878"/>
      <c r="G33" s="770"/>
      <c r="H33" s="982" t="s">
        <v>222</v>
      </c>
      <c r="I33" s="982"/>
      <c r="J33" s="982"/>
      <c r="K33" s="54">
        <v>-5</v>
      </c>
      <c r="L33" s="57" t="s">
        <v>199</v>
      </c>
      <c r="N33" s="58"/>
      <c r="O33" s="53" t="s">
        <v>226</v>
      </c>
      <c r="P33" s="53">
        <v>3</v>
      </c>
    </row>
    <row r="34" spans="1:16" ht="17" customHeight="1" thickBot="1" x14ac:dyDescent="0.25">
      <c r="A34" s="417">
        <v>6</v>
      </c>
      <c r="B34" s="867" t="s">
        <v>384</v>
      </c>
      <c r="C34" s="868"/>
      <c r="D34" s="868"/>
      <c r="E34" s="869"/>
      <c r="F34" s="876">
        <f>SUM(K34:K38)</f>
        <v>-16</v>
      </c>
      <c r="G34" s="766"/>
      <c r="H34" s="879" t="s">
        <v>476</v>
      </c>
      <c r="I34" s="880"/>
      <c r="J34" s="880"/>
      <c r="K34" s="54">
        <v>-1</v>
      </c>
      <c r="L34" s="55" t="s">
        <v>167</v>
      </c>
      <c r="N34" s="58"/>
      <c r="O34" s="53" t="s">
        <v>228</v>
      </c>
      <c r="P34" s="53">
        <v>2</v>
      </c>
    </row>
    <row r="35" spans="1:16" ht="17" customHeight="1" thickBot="1" x14ac:dyDescent="0.25">
      <c r="A35" s="418"/>
      <c r="B35" s="870"/>
      <c r="C35" s="871"/>
      <c r="D35" s="871"/>
      <c r="E35" s="872"/>
      <c r="F35" s="877"/>
      <c r="G35" s="768"/>
      <c r="H35" s="881" t="s">
        <v>225</v>
      </c>
      <c r="I35" s="882"/>
      <c r="J35" s="882"/>
      <c r="K35" s="54">
        <v>-3</v>
      </c>
      <c r="L35" s="56" t="s">
        <v>193</v>
      </c>
      <c r="N35" s="58"/>
      <c r="O35" s="53" t="s">
        <v>230</v>
      </c>
      <c r="P35" s="53">
        <v>11</v>
      </c>
    </row>
    <row r="36" spans="1:16" ht="17" customHeight="1" thickBot="1" x14ac:dyDescent="0.25">
      <c r="A36" s="418"/>
      <c r="B36" s="873"/>
      <c r="C36" s="874"/>
      <c r="D36" s="874"/>
      <c r="E36" s="875"/>
      <c r="F36" s="877"/>
      <c r="G36" s="768"/>
      <c r="H36" s="881" t="s">
        <v>221</v>
      </c>
      <c r="I36" s="882"/>
      <c r="J36" s="882"/>
      <c r="K36" s="54">
        <v>-11</v>
      </c>
      <c r="L36" s="56" t="s">
        <v>195</v>
      </c>
      <c r="N36" s="58"/>
      <c r="O36" s="53" t="s">
        <v>231</v>
      </c>
      <c r="P36" s="53">
        <v>2</v>
      </c>
    </row>
    <row r="37" spans="1:16" ht="17" thickBot="1" x14ac:dyDescent="0.25">
      <c r="A37" s="418"/>
      <c r="B37" s="883" t="s">
        <v>215</v>
      </c>
      <c r="C37" s="884"/>
      <c r="D37" s="884"/>
      <c r="E37" s="885"/>
      <c r="F37" s="877"/>
      <c r="G37" s="768"/>
      <c r="H37" s="881" t="s">
        <v>652</v>
      </c>
      <c r="I37" s="882"/>
      <c r="J37" s="882"/>
      <c r="K37" s="54">
        <v>4</v>
      </c>
      <c r="L37" s="56" t="s">
        <v>197</v>
      </c>
      <c r="N37" s="58"/>
      <c r="O37" s="53" t="s">
        <v>227</v>
      </c>
      <c r="P37" s="53">
        <v>4</v>
      </c>
    </row>
    <row r="38" spans="1:16" ht="17" thickBot="1" x14ac:dyDescent="0.25">
      <c r="A38" s="419"/>
      <c r="B38" s="886"/>
      <c r="C38" s="887"/>
      <c r="D38" s="887"/>
      <c r="E38" s="888"/>
      <c r="F38" s="878"/>
      <c r="G38" s="770"/>
      <c r="H38" s="889" t="s">
        <v>222</v>
      </c>
      <c r="I38" s="890"/>
      <c r="J38" s="890"/>
      <c r="K38" s="54">
        <v>-5</v>
      </c>
      <c r="L38" s="57" t="s">
        <v>199</v>
      </c>
      <c r="N38" s="58"/>
      <c r="O38" s="53" t="s">
        <v>232</v>
      </c>
      <c r="P38" s="53">
        <v>5</v>
      </c>
    </row>
    <row r="39" spans="1:16" ht="17" customHeight="1" thickBot="1" x14ac:dyDescent="0.25">
      <c r="A39" s="417">
        <v>7</v>
      </c>
      <c r="B39" s="867" t="s">
        <v>387</v>
      </c>
      <c r="C39" s="868"/>
      <c r="D39" s="868"/>
      <c r="E39" s="869"/>
      <c r="F39" s="876">
        <f>SUM(K39:K43)</f>
        <v>-12</v>
      </c>
      <c r="G39" s="766"/>
      <c r="H39" s="879" t="s">
        <v>228</v>
      </c>
      <c r="I39" s="880"/>
      <c r="J39" s="880"/>
      <c r="K39" s="54">
        <v>-4</v>
      </c>
      <c r="L39" s="55" t="s">
        <v>167</v>
      </c>
      <c r="N39" s="58"/>
      <c r="O39" s="53" t="s">
        <v>233</v>
      </c>
      <c r="P39" s="53">
        <v>16</v>
      </c>
    </row>
    <row r="40" spans="1:16" ht="17" customHeight="1" thickBot="1" x14ac:dyDescent="0.25">
      <c r="A40" s="418"/>
      <c r="B40" s="870"/>
      <c r="C40" s="871"/>
      <c r="D40" s="871"/>
      <c r="E40" s="872"/>
      <c r="F40" s="877"/>
      <c r="G40" s="768"/>
      <c r="H40" s="881" t="s">
        <v>212</v>
      </c>
      <c r="I40" s="882"/>
      <c r="J40" s="882"/>
      <c r="K40" s="54">
        <v>-2</v>
      </c>
      <c r="L40" s="56" t="s">
        <v>193</v>
      </c>
      <c r="N40" s="58"/>
      <c r="O40" s="53" t="s">
        <v>234</v>
      </c>
      <c r="P40" s="53">
        <v>16</v>
      </c>
    </row>
    <row r="41" spans="1:16" ht="17" customHeight="1" thickBot="1" x14ac:dyDescent="0.25">
      <c r="A41" s="418"/>
      <c r="B41" s="873"/>
      <c r="C41" s="874"/>
      <c r="D41" s="874"/>
      <c r="E41" s="875"/>
      <c r="F41" s="877"/>
      <c r="G41" s="768"/>
      <c r="H41" s="881" t="s">
        <v>230</v>
      </c>
      <c r="I41" s="882"/>
      <c r="J41" s="882"/>
      <c r="K41" s="54">
        <v>0</v>
      </c>
      <c r="L41" s="56" t="s">
        <v>195</v>
      </c>
      <c r="N41" s="58"/>
      <c r="O41" s="53" t="s">
        <v>236</v>
      </c>
      <c r="P41" s="53">
        <v>12</v>
      </c>
    </row>
    <row r="42" spans="1:16" ht="17" thickBot="1" x14ac:dyDescent="0.25">
      <c r="A42" s="418"/>
      <c r="B42" s="883" t="s">
        <v>241</v>
      </c>
      <c r="C42" s="884"/>
      <c r="D42" s="884"/>
      <c r="E42" s="885"/>
      <c r="F42" s="877"/>
      <c r="G42" s="768"/>
      <c r="H42" s="881" t="s">
        <v>425</v>
      </c>
      <c r="I42" s="882"/>
      <c r="J42" s="882"/>
      <c r="K42" s="54">
        <v>-1</v>
      </c>
      <c r="L42" s="56" t="s">
        <v>197</v>
      </c>
      <c r="N42" s="58"/>
      <c r="O42" s="53" t="s">
        <v>237</v>
      </c>
      <c r="P42" s="53">
        <v>10</v>
      </c>
    </row>
    <row r="43" spans="1:16" ht="17" thickBot="1" x14ac:dyDescent="0.25">
      <c r="A43" s="419"/>
      <c r="B43" s="886"/>
      <c r="C43" s="887"/>
      <c r="D43" s="887"/>
      <c r="E43" s="888"/>
      <c r="F43" s="878"/>
      <c r="G43" s="770"/>
      <c r="H43" s="889" t="s">
        <v>222</v>
      </c>
      <c r="I43" s="890"/>
      <c r="J43" s="890"/>
      <c r="K43" s="54">
        <v>-5</v>
      </c>
      <c r="L43" s="57" t="s">
        <v>199</v>
      </c>
      <c r="N43" s="58"/>
      <c r="O43" s="53" t="s">
        <v>238</v>
      </c>
      <c r="P43" s="53">
        <v>14</v>
      </c>
    </row>
    <row r="44" spans="1:16" ht="17" customHeight="1" thickBot="1" x14ac:dyDescent="0.25">
      <c r="A44" s="417">
        <v>8</v>
      </c>
      <c r="B44" s="867" t="s">
        <v>480</v>
      </c>
      <c r="C44" s="868"/>
      <c r="D44" s="868"/>
      <c r="E44" s="869"/>
      <c r="F44" s="876">
        <f>SUM(K44:K48)</f>
        <v>-11</v>
      </c>
      <c r="G44" s="766"/>
      <c r="H44" s="879" t="s">
        <v>206</v>
      </c>
      <c r="I44" s="880"/>
      <c r="J44" s="880"/>
      <c r="K44" s="54">
        <v>-1</v>
      </c>
      <c r="L44" s="55" t="s">
        <v>167</v>
      </c>
      <c r="O44" s="53" t="s">
        <v>217</v>
      </c>
      <c r="P44" s="53">
        <v>9</v>
      </c>
    </row>
    <row r="45" spans="1:16" ht="17" customHeight="1" thickBot="1" x14ac:dyDescent="0.25">
      <c r="A45" s="418"/>
      <c r="B45" s="870"/>
      <c r="C45" s="871"/>
      <c r="D45" s="871"/>
      <c r="E45" s="872"/>
      <c r="F45" s="877"/>
      <c r="G45" s="768"/>
      <c r="H45" s="881" t="s">
        <v>212</v>
      </c>
      <c r="I45" s="882"/>
      <c r="J45" s="882"/>
      <c r="K45" s="54">
        <v>-2</v>
      </c>
      <c r="L45" s="56" t="s">
        <v>193</v>
      </c>
      <c r="O45" s="53" t="s">
        <v>239</v>
      </c>
      <c r="P45" s="53">
        <v>30</v>
      </c>
    </row>
    <row r="46" spans="1:16" ht="17" customHeight="1" thickBot="1" x14ac:dyDescent="0.25">
      <c r="A46" s="418"/>
      <c r="B46" s="873"/>
      <c r="C46" s="874"/>
      <c r="D46" s="874"/>
      <c r="E46" s="875"/>
      <c r="F46" s="877"/>
      <c r="G46" s="768"/>
      <c r="H46" s="881" t="s">
        <v>433</v>
      </c>
      <c r="I46" s="882"/>
      <c r="J46" s="882"/>
      <c r="K46" s="54">
        <v>3</v>
      </c>
      <c r="L46" s="56" t="s">
        <v>195</v>
      </c>
      <c r="O46" s="53" t="s">
        <v>192</v>
      </c>
      <c r="P46" s="53">
        <v>8</v>
      </c>
    </row>
    <row r="47" spans="1:16" ht="17" thickBot="1" x14ac:dyDescent="0.25">
      <c r="A47" s="418"/>
      <c r="B47" s="883" t="s">
        <v>433</v>
      </c>
      <c r="C47" s="884"/>
      <c r="D47" s="884"/>
      <c r="E47" s="885"/>
      <c r="F47" s="877"/>
      <c r="G47" s="768"/>
      <c r="H47" s="881" t="s">
        <v>647</v>
      </c>
      <c r="I47" s="882"/>
      <c r="J47" s="882"/>
      <c r="K47" s="54">
        <v>-6</v>
      </c>
      <c r="L47" s="56" t="s">
        <v>197</v>
      </c>
      <c r="O47" s="53" t="s">
        <v>240</v>
      </c>
      <c r="P47" s="53">
        <v>5</v>
      </c>
    </row>
    <row r="48" spans="1:16" ht="17" thickBot="1" x14ac:dyDescent="0.25">
      <c r="A48" s="419"/>
      <c r="B48" s="886"/>
      <c r="C48" s="887"/>
      <c r="D48" s="887"/>
      <c r="E48" s="888"/>
      <c r="F48" s="878"/>
      <c r="G48" s="770"/>
      <c r="H48" s="889" t="s">
        <v>222</v>
      </c>
      <c r="I48" s="890"/>
      <c r="J48" s="890"/>
      <c r="K48" s="54">
        <v>-5</v>
      </c>
      <c r="L48" s="57" t="s">
        <v>199</v>
      </c>
      <c r="N48" s="58"/>
      <c r="O48" s="53" t="s">
        <v>241</v>
      </c>
      <c r="P48" s="53">
        <v>7</v>
      </c>
    </row>
    <row r="49" spans="1:16" ht="16" customHeight="1" thickBot="1" x14ac:dyDescent="0.25">
      <c r="A49" s="417">
        <v>9</v>
      </c>
      <c r="B49" s="946" t="s">
        <v>376</v>
      </c>
      <c r="C49" s="947"/>
      <c r="D49" s="947"/>
      <c r="E49" s="948"/>
      <c r="F49" s="876">
        <f>SUM(K49:K53)</f>
        <v>-11</v>
      </c>
      <c r="G49" s="766"/>
      <c r="H49" s="983" t="s">
        <v>231</v>
      </c>
      <c r="I49" s="984"/>
      <c r="J49" s="985"/>
      <c r="K49" s="54">
        <v>-6</v>
      </c>
      <c r="L49" s="55" t="s">
        <v>167</v>
      </c>
      <c r="N49" s="58"/>
      <c r="O49" s="53" t="s">
        <v>229</v>
      </c>
      <c r="P49" s="53">
        <v>12</v>
      </c>
    </row>
    <row r="50" spans="1:16" ht="16" customHeight="1" thickBot="1" x14ac:dyDescent="0.25">
      <c r="A50" s="418"/>
      <c r="B50" s="949"/>
      <c r="C50" s="950"/>
      <c r="D50" s="950"/>
      <c r="E50" s="951"/>
      <c r="F50" s="877"/>
      <c r="G50" s="768"/>
      <c r="H50" s="958" t="s">
        <v>212</v>
      </c>
      <c r="I50" s="893"/>
      <c r="J50" s="959"/>
      <c r="K50" s="54">
        <v>-2</v>
      </c>
      <c r="L50" s="56" t="s">
        <v>193</v>
      </c>
      <c r="N50" s="58"/>
      <c r="O50" s="53" t="s">
        <v>216</v>
      </c>
      <c r="P50" s="53">
        <v>12</v>
      </c>
    </row>
    <row r="51" spans="1:16" ht="16" customHeight="1" thickBot="1" x14ac:dyDescent="0.25">
      <c r="A51" s="418"/>
      <c r="B51" s="952"/>
      <c r="C51" s="953"/>
      <c r="D51" s="953"/>
      <c r="E51" s="954"/>
      <c r="F51" s="877"/>
      <c r="G51" s="768"/>
      <c r="H51" s="958" t="s">
        <v>243</v>
      </c>
      <c r="I51" s="893"/>
      <c r="J51" s="959"/>
      <c r="K51" s="54">
        <v>1</v>
      </c>
      <c r="L51" s="56" t="s">
        <v>195</v>
      </c>
      <c r="N51" s="58"/>
      <c r="O51" s="53" t="s">
        <v>242</v>
      </c>
      <c r="P51" s="53">
        <v>12</v>
      </c>
    </row>
    <row r="52" spans="1:16" ht="17" thickBot="1" x14ac:dyDescent="0.25">
      <c r="A52" s="418"/>
      <c r="B52" s="960" t="s">
        <v>359</v>
      </c>
      <c r="C52" s="961"/>
      <c r="D52" s="961"/>
      <c r="E52" s="962"/>
      <c r="F52" s="877"/>
      <c r="G52" s="768"/>
      <c r="H52" s="958" t="s">
        <v>408</v>
      </c>
      <c r="I52" s="893"/>
      <c r="J52" s="959"/>
      <c r="K52" s="54">
        <v>1</v>
      </c>
      <c r="L52" s="56" t="s">
        <v>197</v>
      </c>
      <c r="N52" s="58"/>
      <c r="O52" s="53" t="s">
        <v>235</v>
      </c>
      <c r="P52" s="53">
        <v>6</v>
      </c>
    </row>
    <row r="53" spans="1:16" ht="17" thickBot="1" x14ac:dyDescent="0.25">
      <c r="A53" s="419"/>
      <c r="B53" s="963"/>
      <c r="C53" s="964"/>
      <c r="D53" s="964"/>
      <c r="E53" s="965"/>
      <c r="F53" s="878"/>
      <c r="G53" s="770"/>
      <c r="H53" s="966" t="s">
        <v>222</v>
      </c>
      <c r="I53" s="967"/>
      <c r="J53" s="968"/>
      <c r="K53" s="54">
        <v>-5</v>
      </c>
      <c r="L53" s="57" t="s">
        <v>199</v>
      </c>
      <c r="N53" s="58"/>
      <c r="O53" s="53" t="s">
        <v>196</v>
      </c>
      <c r="P53" s="53">
        <v>4</v>
      </c>
    </row>
    <row r="54" spans="1:16" ht="17" customHeight="1" thickBot="1" x14ac:dyDescent="0.25">
      <c r="A54" s="417">
        <v>10</v>
      </c>
      <c r="B54" s="933" t="s">
        <v>651</v>
      </c>
      <c r="C54" s="934"/>
      <c r="D54" s="934"/>
      <c r="E54" s="935"/>
      <c r="F54" s="876">
        <f>SUM(K54:K58)</f>
        <v>-10</v>
      </c>
      <c r="G54" s="766"/>
      <c r="H54" s="892" t="s">
        <v>220</v>
      </c>
      <c r="I54" s="880"/>
      <c r="J54" s="880"/>
      <c r="K54" s="54">
        <v>-3</v>
      </c>
      <c r="L54" s="55" t="s">
        <v>167</v>
      </c>
    </row>
    <row r="55" spans="1:16" ht="17" customHeight="1" thickBot="1" x14ac:dyDescent="0.25">
      <c r="A55" s="418"/>
      <c r="B55" s="936"/>
      <c r="C55" s="937"/>
      <c r="D55" s="937"/>
      <c r="E55" s="938"/>
      <c r="F55" s="877"/>
      <c r="G55" s="768"/>
      <c r="H55" s="942" t="s">
        <v>235</v>
      </c>
      <c r="I55" s="943"/>
      <c r="J55" s="943"/>
      <c r="K55" s="54">
        <v>-4</v>
      </c>
      <c r="L55" s="56" t="s">
        <v>193</v>
      </c>
    </row>
    <row r="56" spans="1:16" ht="17" customHeight="1" thickBot="1" x14ac:dyDescent="0.25">
      <c r="A56" s="418"/>
      <c r="B56" s="939"/>
      <c r="C56" s="940"/>
      <c r="D56" s="940"/>
      <c r="E56" s="941"/>
      <c r="F56" s="877"/>
      <c r="G56" s="768"/>
      <c r="H56" s="942" t="s">
        <v>240</v>
      </c>
      <c r="I56" s="943"/>
      <c r="J56" s="943"/>
      <c r="K56" s="54">
        <v>8</v>
      </c>
      <c r="L56" s="56" t="s">
        <v>195</v>
      </c>
    </row>
    <row r="57" spans="1:16" ht="17" thickBot="1" x14ac:dyDescent="0.25">
      <c r="A57" s="418"/>
      <c r="B57" s="883" t="s">
        <v>240</v>
      </c>
      <c r="C57" s="884"/>
      <c r="D57" s="884"/>
      <c r="E57" s="885"/>
      <c r="F57" s="877"/>
      <c r="G57" s="768"/>
      <c r="H57" s="942" t="s">
        <v>647</v>
      </c>
      <c r="I57" s="943"/>
      <c r="J57" s="943"/>
      <c r="K57" s="54">
        <v>-6</v>
      </c>
      <c r="L57" s="56" t="s">
        <v>197</v>
      </c>
    </row>
    <row r="58" spans="1:16" ht="17" thickBot="1" x14ac:dyDescent="0.25">
      <c r="A58" s="419"/>
      <c r="B58" s="886"/>
      <c r="C58" s="887"/>
      <c r="D58" s="887"/>
      <c r="E58" s="888"/>
      <c r="F58" s="878"/>
      <c r="G58" s="770"/>
      <c r="H58" s="944" t="s">
        <v>222</v>
      </c>
      <c r="I58" s="945"/>
      <c r="J58" s="945"/>
      <c r="K58" s="54">
        <v>-5</v>
      </c>
      <c r="L58" s="57" t="s">
        <v>199</v>
      </c>
    </row>
    <row r="59" spans="1:16" ht="17" customHeight="1" thickBot="1" x14ac:dyDescent="0.25">
      <c r="A59" s="417">
        <v>11</v>
      </c>
      <c r="B59" s="783" t="s">
        <v>704</v>
      </c>
      <c r="C59" s="784"/>
      <c r="D59" s="784"/>
      <c r="E59" s="785"/>
      <c r="F59" s="876">
        <f>SUM(K59:K63)</f>
        <v>-10</v>
      </c>
      <c r="G59" s="766"/>
      <c r="H59" s="891" t="s">
        <v>228</v>
      </c>
      <c r="I59" s="772"/>
      <c r="J59" s="816"/>
      <c r="K59" s="54">
        <v>-4</v>
      </c>
      <c r="L59" s="55" t="s">
        <v>167</v>
      </c>
      <c r="N59" s="58"/>
      <c r="O59" s="58"/>
      <c r="P59" s="58"/>
    </row>
    <row r="60" spans="1:16" ht="17" customHeight="1" thickBot="1" x14ac:dyDescent="0.25">
      <c r="A60" s="418"/>
      <c r="B60" s="786"/>
      <c r="C60" s="787"/>
      <c r="D60" s="787"/>
      <c r="E60" s="788"/>
      <c r="F60" s="877"/>
      <c r="G60" s="768"/>
      <c r="H60" s="773" t="s">
        <v>225</v>
      </c>
      <c r="I60" s="774"/>
      <c r="J60" s="818"/>
      <c r="K60" s="54">
        <v>-3</v>
      </c>
      <c r="L60" s="56" t="s">
        <v>193</v>
      </c>
      <c r="N60" s="58"/>
      <c r="O60" s="58"/>
      <c r="P60" s="58"/>
    </row>
    <row r="61" spans="1:16" ht="17" customHeight="1" thickBot="1" x14ac:dyDescent="0.25">
      <c r="A61" s="418"/>
      <c r="B61" s="789"/>
      <c r="C61" s="790"/>
      <c r="D61" s="790"/>
      <c r="E61" s="791"/>
      <c r="F61" s="877"/>
      <c r="G61" s="768"/>
      <c r="H61" s="773" t="s">
        <v>243</v>
      </c>
      <c r="I61" s="774"/>
      <c r="J61" s="818"/>
      <c r="K61" s="54">
        <v>1</v>
      </c>
      <c r="L61" s="56" t="s">
        <v>195</v>
      </c>
      <c r="N61" s="58"/>
      <c r="O61" s="59"/>
      <c r="P61" s="59"/>
    </row>
    <row r="62" spans="1:16" ht="17" thickBot="1" x14ac:dyDescent="0.25">
      <c r="A62" s="418"/>
      <c r="B62" s="775" t="s">
        <v>396</v>
      </c>
      <c r="C62" s="776"/>
      <c r="D62" s="776"/>
      <c r="E62" s="777"/>
      <c r="F62" s="877"/>
      <c r="G62" s="768"/>
      <c r="H62" s="773" t="s">
        <v>699</v>
      </c>
      <c r="I62" s="774"/>
      <c r="J62" s="818"/>
      <c r="K62" s="54">
        <v>1</v>
      </c>
      <c r="L62" s="56" t="s">
        <v>197</v>
      </c>
      <c r="N62" s="58"/>
      <c r="O62" s="59"/>
      <c r="P62" s="59"/>
    </row>
    <row r="63" spans="1:16" ht="17" thickBot="1" x14ac:dyDescent="0.25">
      <c r="A63" s="419"/>
      <c r="B63" s="778"/>
      <c r="C63" s="779"/>
      <c r="D63" s="779"/>
      <c r="E63" s="780"/>
      <c r="F63" s="878"/>
      <c r="G63" s="770"/>
      <c r="H63" s="781" t="s">
        <v>222</v>
      </c>
      <c r="I63" s="782"/>
      <c r="J63" s="819"/>
      <c r="K63" s="54">
        <v>-5</v>
      </c>
      <c r="L63" s="57" t="s">
        <v>199</v>
      </c>
      <c r="N63" s="58"/>
      <c r="O63" s="59"/>
      <c r="P63" s="59"/>
    </row>
    <row r="64" spans="1:16" ht="17" customHeight="1" thickBot="1" x14ac:dyDescent="0.25">
      <c r="A64" s="417">
        <v>12</v>
      </c>
      <c r="B64" s="978" t="s">
        <v>377</v>
      </c>
      <c r="C64" s="978"/>
      <c r="D64" s="978"/>
      <c r="E64" s="978"/>
      <c r="F64" s="876">
        <f>SUM(K64:K68)</f>
        <v>-10</v>
      </c>
      <c r="G64" s="766"/>
      <c r="H64" s="979" t="s">
        <v>228</v>
      </c>
      <c r="I64" s="979"/>
      <c r="J64" s="979"/>
      <c r="K64" s="54">
        <v>-4</v>
      </c>
      <c r="L64" s="55" t="s">
        <v>167</v>
      </c>
    </row>
    <row r="65" spans="1:16" ht="17" customHeight="1" thickBot="1" x14ac:dyDescent="0.25">
      <c r="A65" s="418"/>
      <c r="B65" s="978"/>
      <c r="C65" s="978"/>
      <c r="D65" s="978"/>
      <c r="E65" s="978"/>
      <c r="F65" s="877"/>
      <c r="G65" s="768"/>
      <c r="H65" s="980" t="s">
        <v>225</v>
      </c>
      <c r="I65" s="980"/>
      <c r="J65" s="980"/>
      <c r="K65" s="54">
        <v>-3</v>
      </c>
      <c r="L65" s="56" t="s">
        <v>193</v>
      </c>
    </row>
    <row r="66" spans="1:16" ht="17" customHeight="1" thickBot="1" x14ac:dyDescent="0.25">
      <c r="A66" s="418"/>
      <c r="B66" s="978"/>
      <c r="C66" s="978"/>
      <c r="D66" s="978"/>
      <c r="E66" s="978"/>
      <c r="F66" s="877"/>
      <c r="G66" s="768"/>
      <c r="H66" s="980" t="s">
        <v>434</v>
      </c>
      <c r="I66" s="980"/>
      <c r="J66" s="980"/>
      <c r="K66" s="54">
        <v>-2</v>
      </c>
      <c r="L66" s="56" t="s">
        <v>195</v>
      </c>
    </row>
    <row r="67" spans="1:16" ht="17" thickBot="1" x14ac:dyDescent="0.25">
      <c r="A67" s="418"/>
      <c r="B67" s="981" t="s">
        <v>378</v>
      </c>
      <c r="C67" s="981"/>
      <c r="D67" s="981"/>
      <c r="E67" s="981"/>
      <c r="F67" s="877"/>
      <c r="G67" s="768"/>
      <c r="H67" s="980" t="s">
        <v>701</v>
      </c>
      <c r="I67" s="980"/>
      <c r="J67" s="980"/>
      <c r="K67" s="54">
        <v>4</v>
      </c>
      <c r="L67" s="56" t="s">
        <v>197</v>
      </c>
    </row>
    <row r="68" spans="1:16" ht="17" thickBot="1" x14ac:dyDescent="0.25">
      <c r="A68" s="419"/>
      <c r="B68" s="981"/>
      <c r="C68" s="981"/>
      <c r="D68" s="981"/>
      <c r="E68" s="981"/>
      <c r="F68" s="878"/>
      <c r="G68" s="770"/>
      <c r="H68" s="982" t="s">
        <v>222</v>
      </c>
      <c r="I68" s="982"/>
      <c r="J68" s="982"/>
      <c r="K68" s="54">
        <v>-5</v>
      </c>
      <c r="L68" s="57" t="s">
        <v>199</v>
      </c>
      <c r="N68" s="58"/>
      <c r="O68" s="58"/>
      <c r="P68" s="58"/>
    </row>
    <row r="69" spans="1:16" ht="16.5" customHeight="1" thickBot="1" x14ac:dyDescent="0.25">
      <c r="A69" s="417">
        <v>13</v>
      </c>
      <c r="B69" s="867" t="s">
        <v>422</v>
      </c>
      <c r="C69" s="868"/>
      <c r="D69" s="868"/>
      <c r="E69" s="869"/>
      <c r="F69" s="876">
        <f>SUM(K69:K73)</f>
        <v>-10</v>
      </c>
      <c r="G69" s="766"/>
      <c r="H69" s="879" t="s">
        <v>228</v>
      </c>
      <c r="I69" s="880"/>
      <c r="J69" s="880"/>
      <c r="K69" s="54">
        <v>-4</v>
      </c>
      <c r="L69" s="55" t="s">
        <v>167</v>
      </c>
      <c r="N69" s="58"/>
      <c r="O69" s="59"/>
      <c r="P69" s="59"/>
    </row>
    <row r="70" spans="1:16" ht="16.5" customHeight="1" thickBot="1" x14ac:dyDescent="0.25">
      <c r="A70" s="418"/>
      <c r="B70" s="870"/>
      <c r="C70" s="871"/>
      <c r="D70" s="871"/>
      <c r="E70" s="872"/>
      <c r="F70" s="877"/>
      <c r="G70" s="768"/>
      <c r="H70" s="881" t="s">
        <v>225</v>
      </c>
      <c r="I70" s="882"/>
      <c r="J70" s="882"/>
      <c r="K70" s="54">
        <v>-3</v>
      </c>
      <c r="L70" s="56" t="s">
        <v>193</v>
      </c>
      <c r="N70" s="58"/>
      <c r="O70" s="59"/>
      <c r="P70" s="58"/>
    </row>
    <row r="71" spans="1:16" ht="17" customHeight="1" thickBot="1" x14ac:dyDescent="0.25">
      <c r="A71" s="418"/>
      <c r="B71" s="873"/>
      <c r="C71" s="874"/>
      <c r="D71" s="874"/>
      <c r="E71" s="875"/>
      <c r="F71" s="877"/>
      <c r="G71" s="768"/>
      <c r="H71" s="881" t="s">
        <v>240</v>
      </c>
      <c r="I71" s="882"/>
      <c r="J71" s="882"/>
      <c r="K71" s="54">
        <v>8</v>
      </c>
      <c r="L71" s="56" t="s">
        <v>195</v>
      </c>
      <c r="N71" s="58"/>
      <c r="O71" s="59"/>
      <c r="P71" s="58"/>
    </row>
    <row r="72" spans="1:16" ht="17" thickBot="1" x14ac:dyDescent="0.25">
      <c r="A72" s="418"/>
      <c r="B72" s="883" t="s">
        <v>423</v>
      </c>
      <c r="C72" s="884"/>
      <c r="D72" s="884"/>
      <c r="E72" s="885"/>
      <c r="F72" s="877"/>
      <c r="G72" s="768"/>
      <c r="H72" s="881" t="s">
        <v>647</v>
      </c>
      <c r="I72" s="882"/>
      <c r="J72" s="882"/>
      <c r="K72" s="54">
        <v>-6</v>
      </c>
      <c r="L72" s="56" t="s">
        <v>197</v>
      </c>
      <c r="N72" s="58"/>
      <c r="O72" s="59"/>
      <c r="P72" s="58"/>
    </row>
    <row r="73" spans="1:16" ht="17" thickBot="1" x14ac:dyDescent="0.25">
      <c r="A73" s="419"/>
      <c r="B73" s="886"/>
      <c r="C73" s="887"/>
      <c r="D73" s="887"/>
      <c r="E73" s="888"/>
      <c r="F73" s="878"/>
      <c r="G73" s="770"/>
      <c r="H73" s="889" t="s">
        <v>222</v>
      </c>
      <c r="I73" s="890"/>
      <c r="J73" s="890"/>
      <c r="K73" s="54">
        <v>-5</v>
      </c>
      <c r="L73" s="57" t="s">
        <v>199</v>
      </c>
      <c r="N73" s="58"/>
      <c r="O73" s="59"/>
      <c r="P73" s="58"/>
    </row>
    <row r="74" spans="1:16" ht="17" customHeight="1" thickBot="1" x14ac:dyDescent="0.25">
      <c r="A74" s="417">
        <v>14</v>
      </c>
      <c r="B74" s="976" t="s">
        <v>538</v>
      </c>
      <c r="C74" s="934"/>
      <c r="D74" s="934"/>
      <c r="E74" s="935"/>
      <c r="F74" s="876">
        <f>SUM(K74:K78)</f>
        <v>-8</v>
      </c>
      <c r="G74" s="766"/>
      <c r="H74" s="892" t="s">
        <v>192</v>
      </c>
      <c r="I74" s="977"/>
      <c r="J74" s="977"/>
      <c r="K74" s="54">
        <v>0</v>
      </c>
      <c r="L74" s="55" t="s">
        <v>167</v>
      </c>
    </row>
    <row r="75" spans="1:16" ht="17" customHeight="1" thickBot="1" x14ac:dyDescent="0.25">
      <c r="A75" s="418"/>
      <c r="B75" s="936"/>
      <c r="C75" s="937"/>
      <c r="D75" s="937"/>
      <c r="E75" s="938"/>
      <c r="F75" s="877"/>
      <c r="G75" s="768"/>
      <c r="H75" s="942" t="s">
        <v>212</v>
      </c>
      <c r="I75" s="943"/>
      <c r="J75" s="943"/>
      <c r="K75" s="54">
        <v>-2</v>
      </c>
      <c r="L75" s="56" t="s">
        <v>193</v>
      </c>
    </row>
    <row r="76" spans="1:16" ht="17" customHeight="1" thickBot="1" x14ac:dyDescent="0.25">
      <c r="A76" s="418"/>
      <c r="B76" s="939"/>
      <c r="C76" s="940"/>
      <c r="D76" s="940"/>
      <c r="E76" s="941"/>
      <c r="F76" s="877"/>
      <c r="G76" s="768"/>
      <c r="H76" s="942" t="s">
        <v>434</v>
      </c>
      <c r="I76" s="943"/>
      <c r="J76" s="943"/>
      <c r="K76" s="54">
        <v>-2</v>
      </c>
      <c r="L76" s="56" t="s">
        <v>195</v>
      </c>
    </row>
    <row r="77" spans="1:16" ht="17" thickBot="1" x14ac:dyDescent="0.25">
      <c r="A77" s="418"/>
      <c r="B77" s="883" t="s">
        <v>546</v>
      </c>
      <c r="C77" s="884"/>
      <c r="D77" s="884"/>
      <c r="E77" s="885"/>
      <c r="F77" s="877"/>
      <c r="G77" s="768"/>
      <c r="H77" s="942" t="s">
        <v>408</v>
      </c>
      <c r="I77" s="943"/>
      <c r="J77" s="943"/>
      <c r="K77" s="54">
        <v>1</v>
      </c>
      <c r="L77" s="56" t="s">
        <v>197</v>
      </c>
    </row>
    <row r="78" spans="1:16" ht="17" thickBot="1" x14ac:dyDescent="0.25">
      <c r="A78" s="419"/>
      <c r="B78" s="886"/>
      <c r="C78" s="887"/>
      <c r="D78" s="887"/>
      <c r="E78" s="888"/>
      <c r="F78" s="878"/>
      <c r="G78" s="770"/>
      <c r="H78" s="944" t="s">
        <v>222</v>
      </c>
      <c r="I78" s="945"/>
      <c r="J78" s="945"/>
      <c r="K78" s="54">
        <v>-5</v>
      </c>
      <c r="L78" s="57" t="s">
        <v>199</v>
      </c>
      <c r="N78" s="58"/>
      <c r="O78" s="58"/>
      <c r="P78" s="58"/>
    </row>
    <row r="79" spans="1:16" ht="17" customHeight="1" thickBot="1" x14ac:dyDescent="0.25">
      <c r="A79" s="417">
        <v>15</v>
      </c>
      <c r="B79" s="969" t="s">
        <v>707</v>
      </c>
      <c r="C79" s="970"/>
      <c r="D79" s="970"/>
      <c r="E79" s="971"/>
      <c r="F79" s="876">
        <f>SUM(K79:K83)</f>
        <v>-5</v>
      </c>
      <c r="G79" s="766"/>
      <c r="H79" s="921" t="s">
        <v>220</v>
      </c>
      <c r="I79" s="922"/>
      <c r="J79" s="690"/>
      <c r="K79" s="54">
        <v>-3</v>
      </c>
      <c r="L79" s="55" t="s">
        <v>167</v>
      </c>
      <c r="N79" s="58"/>
      <c r="O79" s="53" t="s">
        <v>243</v>
      </c>
      <c r="P79" s="53">
        <v>4</v>
      </c>
    </row>
    <row r="80" spans="1:16" ht="17" customHeight="1" thickBot="1" x14ac:dyDescent="0.25">
      <c r="A80" s="418"/>
      <c r="B80" s="972"/>
      <c r="C80" s="329"/>
      <c r="D80" s="329"/>
      <c r="E80" s="330"/>
      <c r="F80" s="877"/>
      <c r="G80" s="768"/>
      <c r="H80" s="923" t="s">
        <v>232</v>
      </c>
      <c r="I80" s="924"/>
      <c r="J80" s="691"/>
      <c r="K80" s="54">
        <v>-7</v>
      </c>
      <c r="L80" s="56" t="s">
        <v>193</v>
      </c>
      <c r="N80" s="58"/>
      <c r="O80" s="53" t="s">
        <v>244</v>
      </c>
      <c r="P80" s="53">
        <v>14</v>
      </c>
    </row>
    <row r="81" spans="1:16" ht="17" customHeight="1" thickBot="1" x14ac:dyDescent="0.25">
      <c r="A81" s="418"/>
      <c r="B81" s="973"/>
      <c r="C81" s="974"/>
      <c r="D81" s="974"/>
      <c r="E81" s="975"/>
      <c r="F81" s="877"/>
      <c r="G81" s="768"/>
      <c r="H81" s="923" t="s">
        <v>240</v>
      </c>
      <c r="I81" s="924"/>
      <c r="J81" s="691"/>
      <c r="K81" s="54">
        <v>8</v>
      </c>
      <c r="L81" s="56" t="s">
        <v>195</v>
      </c>
      <c r="N81" s="58"/>
      <c r="O81" s="59"/>
      <c r="P81" s="58"/>
    </row>
    <row r="82" spans="1:16" ht="17" thickBot="1" x14ac:dyDescent="0.25">
      <c r="A82" s="418"/>
      <c r="B82" s="925" t="s">
        <v>232</v>
      </c>
      <c r="C82" s="926"/>
      <c r="D82" s="926"/>
      <c r="E82" s="927"/>
      <c r="F82" s="877"/>
      <c r="G82" s="768"/>
      <c r="H82" s="923" t="s">
        <v>706</v>
      </c>
      <c r="I82" s="924"/>
      <c r="J82" s="691"/>
      <c r="K82" s="54">
        <v>2</v>
      </c>
      <c r="L82" s="56" t="s">
        <v>197</v>
      </c>
      <c r="N82" s="58"/>
      <c r="O82" s="59"/>
      <c r="P82" s="58"/>
    </row>
    <row r="83" spans="1:16" ht="17" thickBot="1" x14ac:dyDescent="0.25">
      <c r="A83" s="419"/>
      <c r="B83" s="928"/>
      <c r="C83" s="929"/>
      <c r="D83" s="929"/>
      <c r="E83" s="930"/>
      <c r="F83" s="878"/>
      <c r="G83" s="770"/>
      <c r="H83" s="931" t="s">
        <v>222</v>
      </c>
      <c r="I83" s="932"/>
      <c r="J83" s="692"/>
      <c r="K83" s="54">
        <v>-5</v>
      </c>
      <c r="L83" s="57" t="s">
        <v>199</v>
      </c>
      <c r="N83" s="58"/>
      <c r="O83" s="59"/>
      <c r="P83" s="58"/>
    </row>
    <row r="84" spans="1:16" ht="17" customHeight="1" thickBot="1" x14ac:dyDescent="0.25">
      <c r="A84" s="417">
        <v>16</v>
      </c>
      <c r="B84" s="867" t="s">
        <v>703</v>
      </c>
      <c r="C84" s="868"/>
      <c r="D84" s="868"/>
      <c r="E84" s="869"/>
      <c r="F84" s="876">
        <f>SUM(K84:K88)</f>
        <v>-5</v>
      </c>
      <c r="G84" s="766"/>
      <c r="H84" s="892" t="s">
        <v>194</v>
      </c>
      <c r="I84" s="880"/>
      <c r="J84" s="880"/>
      <c r="K84" s="54">
        <v>-8</v>
      </c>
      <c r="L84" s="55" t="s">
        <v>167</v>
      </c>
      <c r="N84" s="58"/>
      <c r="O84" s="58"/>
      <c r="P84" s="58"/>
    </row>
    <row r="85" spans="1:16" ht="17" customHeight="1" thickBot="1" x14ac:dyDescent="0.25">
      <c r="A85" s="418"/>
      <c r="B85" s="870"/>
      <c r="C85" s="871"/>
      <c r="D85" s="871"/>
      <c r="E85" s="872"/>
      <c r="F85" s="877"/>
      <c r="G85" s="768"/>
      <c r="H85" s="881" t="s">
        <v>212</v>
      </c>
      <c r="I85" s="882"/>
      <c r="J85" s="882"/>
      <c r="K85" s="54">
        <v>-2</v>
      </c>
      <c r="L85" s="56" t="s">
        <v>193</v>
      </c>
      <c r="N85" s="58"/>
      <c r="O85" s="58"/>
      <c r="P85" s="58"/>
    </row>
    <row r="86" spans="1:16" ht="17" customHeight="1" thickBot="1" x14ac:dyDescent="0.25">
      <c r="A86" s="418"/>
      <c r="B86" s="873"/>
      <c r="C86" s="874"/>
      <c r="D86" s="874"/>
      <c r="E86" s="875"/>
      <c r="F86" s="877"/>
      <c r="G86" s="768"/>
      <c r="H86" s="881" t="s">
        <v>434</v>
      </c>
      <c r="I86" s="882"/>
      <c r="J86" s="882"/>
      <c r="K86" s="54">
        <v>-2</v>
      </c>
      <c r="L86" s="56" t="s">
        <v>195</v>
      </c>
      <c r="N86" s="58"/>
      <c r="O86" s="59"/>
      <c r="P86" s="59"/>
    </row>
    <row r="87" spans="1:16" ht="17" thickBot="1" x14ac:dyDescent="0.25">
      <c r="A87" s="418"/>
      <c r="B87" s="883" t="s">
        <v>425</v>
      </c>
      <c r="C87" s="884"/>
      <c r="D87" s="884"/>
      <c r="E87" s="885"/>
      <c r="F87" s="877"/>
      <c r="G87" s="768"/>
      <c r="H87" s="881" t="s">
        <v>647</v>
      </c>
      <c r="I87" s="882"/>
      <c r="J87" s="882"/>
      <c r="K87" s="54">
        <v>-6</v>
      </c>
      <c r="L87" s="56" t="s">
        <v>197</v>
      </c>
      <c r="N87" s="58"/>
      <c r="O87" s="59"/>
      <c r="P87" s="59"/>
    </row>
    <row r="88" spans="1:16" ht="17" thickBot="1" x14ac:dyDescent="0.25">
      <c r="A88" s="419"/>
      <c r="B88" s="886"/>
      <c r="C88" s="887"/>
      <c r="D88" s="887"/>
      <c r="E88" s="888"/>
      <c r="F88" s="878"/>
      <c r="G88" s="770"/>
      <c r="H88" s="889" t="s">
        <v>216</v>
      </c>
      <c r="I88" s="890"/>
      <c r="J88" s="890"/>
      <c r="K88" s="315">
        <v>13</v>
      </c>
      <c r="L88" s="57" t="s">
        <v>199</v>
      </c>
      <c r="N88" s="58"/>
      <c r="O88" s="59"/>
      <c r="P88" s="59"/>
    </row>
    <row r="89" spans="1:16" ht="17" customHeight="1" thickBot="1" x14ac:dyDescent="0.25">
      <c r="A89" s="417">
        <v>17</v>
      </c>
      <c r="B89" s="867" t="s">
        <v>592</v>
      </c>
      <c r="C89" s="868"/>
      <c r="D89" s="868"/>
      <c r="E89" s="869"/>
      <c r="F89" s="876">
        <f>SUM(K89:K93)</f>
        <v>-3</v>
      </c>
      <c r="G89" s="766"/>
      <c r="H89" s="892" t="s">
        <v>231</v>
      </c>
      <c r="I89" s="880"/>
      <c r="J89" s="880"/>
      <c r="K89" s="54">
        <v>-6</v>
      </c>
      <c r="L89" s="55" t="s">
        <v>167</v>
      </c>
    </row>
    <row r="90" spans="1:16" ht="17" customHeight="1" thickBot="1" x14ac:dyDescent="0.25">
      <c r="A90" s="418"/>
      <c r="B90" s="870"/>
      <c r="C90" s="871"/>
      <c r="D90" s="871"/>
      <c r="E90" s="872"/>
      <c r="F90" s="877"/>
      <c r="G90" s="768"/>
      <c r="H90" s="881" t="s">
        <v>212</v>
      </c>
      <c r="I90" s="882"/>
      <c r="J90" s="882"/>
      <c r="K90" s="54">
        <v>-2</v>
      </c>
      <c r="L90" s="56" t="s">
        <v>193</v>
      </c>
    </row>
    <row r="91" spans="1:16" ht="17" customHeight="1" thickBot="1" x14ac:dyDescent="0.25">
      <c r="A91" s="418"/>
      <c r="B91" s="873"/>
      <c r="C91" s="874"/>
      <c r="D91" s="874"/>
      <c r="E91" s="875"/>
      <c r="F91" s="877"/>
      <c r="G91" s="768"/>
      <c r="H91" s="881" t="s">
        <v>434</v>
      </c>
      <c r="I91" s="882"/>
      <c r="J91" s="882"/>
      <c r="K91" s="54">
        <v>-2</v>
      </c>
      <c r="L91" s="56" t="s">
        <v>195</v>
      </c>
    </row>
    <row r="92" spans="1:16" ht="17" thickBot="1" x14ac:dyDescent="0.25">
      <c r="A92" s="418"/>
      <c r="B92" s="883" t="s">
        <v>226</v>
      </c>
      <c r="C92" s="884"/>
      <c r="D92" s="884"/>
      <c r="E92" s="885"/>
      <c r="F92" s="877"/>
      <c r="G92" s="768"/>
      <c r="H92" s="881" t="s">
        <v>647</v>
      </c>
      <c r="I92" s="882"/>
      <c r="J92" s="882"/>
      <c r="K92" s="54">
        <v>-6</v>
      </c>
      <c r="L92" s="56" t="s">
        <v>197</v>
      </c>
    </row>
    <row r="93" spans="1:16" ht="17" thickBot="1" x14ac:dyDescent="0.25">
      <c r="A93" s="419"/>
      <c r="B93" s="886"/>
      <c r="C93" s="887"/>
      <c r="D93" s="887"/>
      <c r="E93" s="888"/>
      <c r="F93" s="878"/>
      <c r="G93" s="770"/>
      <c r="H93" s="889" t="s">
        <v>216</v>
      </c>
      <c r="I93" s="890"/>
      <c r="J93" s="890"/>
      <c r="K93" s="315">
        <v>13</v>
      </c>
      <c r="L93" s="57" t="s">
        <v>199</v>
      </c>
      <c r="N93" s="58"/>
      <c r="O93" s="58"/>
      <c r="P93" s="58"/>
    </row>
    <row r="94" spans="1:16" ht="17" customHeight="1" thickBot="1" x14ac:dyDescent="0.25">
      <c r="A94" s="417">
        <v>18</v>
      </c>
      <c r="B94" s="946" t="s">
        <v>649</v>
      </c>
      <c r="C94" s="947"/>
      <c r="D94" s="947"/>
      <c r="E94" s="948"/>
      <c r="F94" s="876">
        <f>SUM(K94:K98)</f>
        <v>-2</v>
      </c>
      <c r="G94" s="766"/>
      <c r="H94" s="955" t="s">
        <v>228</v>
      </c>
      <c r="I94" s="956"/>
      <c r="J94" s="957"/>
      <c r="K94" s="54">
        <v>-4</v>
      </c>
      <c r="L94" s="55" t="s">
        <v>167</v>
      </c>
      <c r="N94" s="58"/>
      <c r="O94" s="58"/>
      <c r="P94" s="58"/>
    </row>
    <row r="95" spans="1:16" ht="17" customHeight="1" thickBot="1" x14ac:dyDescent="0.25">
      <c r="A95" s="418"/>
      <c r="B95" s="949"/>
      <c r="C95" s="950"/>
      <c r="D95" s="950"/>
      <c r="E95" s="951"/>
      <c r="F95" s="877"/>
      <c r="G95" s="768"/>
      <c r="H95" s="958" t="s">
        <v>212</v>
      </c>
      <c r="I95" s="893"/>
      <c r="J95" s="959"/>
      <c r="K95" s="54">
        <v>-2</v>
      </c>
      <c r="L95" s="56" t="s">
        <v>193</v>
      </c>
      <c r="N95" s="58"/>
      <c r="O95" s="58"/>
      <c r="P95" s="58"/>
    </row>
    <row r="96" spans="1:16" ht="17" customHeight="1" thickBot="1" x14ac:dyDescent="0.25">
      <c r="A96" s="418"/>
      <c r="B96" s="952"/>
      <c r="C96" s="953"/>
      <c r="D96" s="953"/>
      <c r="E96" s="954"/>
      <c r="F96" s="877"/>
      <c r="G96" s="768"/>
      <c r="H96" s="958" t="s">
        <v>230</v>
      </c>
      <c r="I96" s="893"/>
      <c r="J96" s="959"/>
      <c r="K96" s="54">
        <v>0</v>
      </c>
      <c r="L96" s="56" t="s">
        <v>195</v>
      </c>
      <c r="N96" s="58"/>
      <c r="O96" s="59"/>
      <c r="P96" s="59"/>
    </row>
    <row r="97" spans="1:16" ht="17" thickBot="1" x14ac:dyDescent="0.25">
      <c r="A97" s="418"/>
      <c r="B97" s="960" t="s">
        <v>247</v>
      </c>
      <c r="C97" s="961"/>
      <c r="D97" s="961"/>
      <c r="E97" s="962"/>
      <c r="F97" s="877"/>
      <c r="G97" s="768"/>
      <c r="H97" s="958" t="s">
        <v>697</v>
      </c>
      <c r="I97" s="893"/>
      <c r="J97" s="959"/>
      <c r="K97" s="54">
        <v>9</v>
      </c>
      <c r="L97" s="56" t="s">
        <v>197</v>
      </c>
      <c r="N97" s="58"/>
      <c r="O97" s="59"/>
      <c r="P97" s="59"/>
    </row>
    <row r="98" spans="1:16" ht="17" thickBot="1" x14ac:dyDescent="0.25">
      <c r="A98" s="419"/>
      <c r="B98" s="963"/>
      <c r="C98" s="964"/>
      <c r="D98" s="964"/>
      <c r="E98" s="965"/>
      <c r="F98" s="878"/>
      <c r="G98" s="770"/>
      <c r="H98" s="966" t="s">
        <v>222</v>
      </c>
      <c r="I98" s="967"/>
      <c r="J98" s="968"/>
      <c r="K98" s="54">
        <v>-5</v>
      </c>
      <c r="L98" s="57" t="s">
        <v>199</v>
      </c>
      <c r="N98" s="58"/>
      <c r="O98" s="59"/>
      <c r="P98" s="59"/>
    </row>
    <row r="99" spans="1:16" ht="17" customHeight="1" thickBot="1" x14ac:dyDescent="0.25">
      <c r="A99" s="417">
        <v>19</v>
      </c>
      <c r="B99" s="933" t="s">
        <v>702</v>
      </c>
      <c r="C99" s="934"/>
      <c r="D99" s="934"/>
      <c r="E99" s="935"/>
      <c r="F99" s="876">
        <f>SUM(K99:K103)</f>
        <v>-1</v>
      </c>
      <c r="G99" s="766"/>
      <c r="H99" s="879" t="s">
        <v>228</v>
      </c>
      <c r="I99" s="880"/>
      <c r="J99" s="880"/>
      <c r="K99" s="54">
        <v>-4</v>
      </c>
      <c r="L99" s="55" t="s">
        <v>167</v>
      </c>
      <c r="N99" s="58"/>
      <c r="O99" s="58"/>
      <c r="P99" s="58"/>
    </row>
    <row r="100" spans="1:16" ht="17" customHeight="1" thickBot="1" x14ac:dyDescent="0.25">
      <c r="A100" s="418"/>
      <c r="B100" s="936"/>
      <c r="C100" s="937"/>
      <c r="D100" s="937"/>
      <c r="E100" s="938"/>
      <c r="F100" s="877"/>
      <c r="G100" s="768"/>
      <c r="H100" s="942" t="s">
        <v>225</v>
      </c>
      <c r="I100" s="943"/>
      <c r="J100" s="943"/>
      <c r="K100" s="54">
        <v>-3</v>
      </c>
      <c r="L100" s="56" t="s">
        <v>193</v>
      </c>
      <c r="N100" s="58"/>
      <c r="O100" s="58"/>
      <c r="P100" s="58"/>
    </row>
    <row r="101" spans="1:16" ht="17" customHeight="1" thickBot="1" x14ac:dyDescent="0.25">
      <c r="A101" s="418"/>
      <c r="B101" s="939"/>
      <c r="C101" s="940"/>
      <c r="D101" s="940"/>
      <c r="E101" s="941"/>
      <c r="F101" s="877"/>
      <c r="G101" s="768"/>
      <c r="H101" s="942" t="s">
        <v>434</v>
      </c>
      <c r="I101" s="943"/>
      <c r="J101" s="943"/>
      <c r="K101" s="54">
        <v>-2</v>
      </c>
      <c r="L101" s="56" t="s">
        <v>195</v>
      </c>
      <c r="N101" s="58"/>
      <c r="O101" s="59"/>
      <c r="P101" s="59"/>
    </row>
    <row r="102" spans="1:16" ht="17" thickBot="1" x14ac:dyDescent="0.25">
      <c r="A102" s="418"/>
      <c r="B102" s="883" t="s">
        <v>374</v>
      </c>
      <c r="C102" s="884"/>
      <c r="D102" s="884"/>
      <c r="E102" s="885"/>
      <c r="F102" s="877"/>
      <c r="G102" s="768"/>
      <c r="H102" s="942" t="s">
        <v>462</v>
      </c>
      <c r="I102" s="943"/>
      <c r="J102" s="943"/>
      <c r="K102" s="315">
        <v>13</v>
      </c>
      <c r="L102" s="56" t="s">
        <v>197</v>
      </c>
      <c r="N102" s="58"/>
      <c r="O102" s="59"/>
      <c r="P102" s="59"/>
    </row>
    <row r="103" spans="1:16" ht="17" thickBot="1" x14ac:dyDescent="0.25">
      <c r="A103" s="419"/>
      <c r="B103" s="886"/>
      <c r="C103" s="887"/>
      <c r="D103" s="887"/>
      <c r="E103" s="888"/>
      <c r="F103" s="878"/>
      <c r="G103" s="770"/>
      <c r="H103" s="944" t="s">
        <v>222</v>
      </c>
      <c r="I103" s="945"/>
      <c r="J103" s="945"/>
      <c r="K103" s="314">
        <v>-5</v>
      </c>
      <c r="L103" s="57" t="s">
        <v>199</v>
      </c>
      <c r="N103" s="58"/>
      <c r="O103" s="59"/>
      <c r="P103" s="59"/>
    </row>
    <row r="104" spans="1:16" ht="17" customHeight="1" thickBot="1" x14ac:dyDescent="0.25">
      <c r="A104" s="417">
        <v>20</v>
      </c>
      <c r="B104" s="867" t="s">
        <v>401</v>
      </c>
      <c r="C104" s="868"/>
      <c r="D104" s="868"/>
      <c r="E104" s="869"/>
      <c r="F104" s="876">
        <f>SUM(K104:K108)</f>
        <v>1</v>
      </c>
      <c r="G104" s="766"/>
      <c r="H104" s="879" t="s">
        <v>357</v>
      </c>
      <c r="I104" s="880"/>
      <c r="J104" s="880"/>
      <c r="K104" s="54">
        <v>-1</v>
      </c>
      <c r="L104" s="55" t="s">
        <v>167</v>
      </c>
    </row>
    <row r="105" spans="1:16" ht="17" customHeight="1" thickBot="1" x14ac:dyDescent="0.25">
      <c r="A105" s="418"/>
      <c r="B105" s="870"/>
      <c r="C105" s="871"/>
      <c r="D105" s="871"/>
      <c r="E105" s="872"/>
      <c r="F105" s="877"/>
      <c r="G105" s="768"/>
      <c r="H105" s="881" t="s">
        <v>212</v>
      </c>
      <c r="I105" s="882"/>
      <c r="J105" s="882"/>
      <c r="K105" s="54">
        <v>-2</v>
      </c>
      <c r="L105" s="56" t="s">
        <v>193</v>
      </c>
    </row>
    <row r="106" spans="1:16" ht="17" customHeight="1" thickBot="1" x14ac:dyDescent="0.25">
      <c r="A106" s="418"/>
      <c r="B106" s="873"/>
      <c r="C106" s="874"/>
      <c r="D106" s="874"/>
      <c r="E106" s="875"/>
      <c r="F106" s="877"/>
      <c r="G106" s="768"/>
      <c r="H106" s="881" t="s">
        <v>433</v>
      </c>
      <c r="I106" s="882"/>
      <c r="J106" s="882"/>
      <c r="K106" s="54">
        <v>3</v>
      </c>
      <c r="L106" s="56" t="s">
        <v>195</v>
      </c>
    </row>
    <row r="107" spans="1:16" ht="17" thickBot="1" x14ac:dyDescent="0.25">
      <c r="A107" s="418"/>
      <c r="B107" s="883" t="s">
        <v>210</v>
      </c>
      <c r="C107" s="884"/>
      <c r="D107" s="884"/>
      <c r="E107" s="885"/>
      <c r="F107" s="877"/>
      <c r="G107" s="768"/>
      <c r="H107" s="881" t="s">
        <v>465</v>
      </c>
      <c r="I107" s="882"/>
      <c r="J107" s="882"/>
      <c r="K107" s="54">
        <v>6</v>
      </c>
      <c r="L107" s="56" t="s">
        <v>197</v>
      </c>
    </row>
    <row r="108" spans="1:16" ht="17" thickBot="1" x14ac:dyDescent="0.25">
      <c r="A108" s="419"/>
      <c r="B108" s="886"/>
      <c r="C108" s="887"/>
      <c r="D108" s="887"/>
      <c r="E108" s="888"/>
      <c r="F108" s="878"/>
      <c r="G108" s="770"/>
      <c r="H108" s="889" t="s">
        <v>222</v>
      </c>
      <c r="I108" s="890"/>
      <c r="J108" s="890"/>
      <c r="K108" s="54">
        <v>-5</v>
      </c>
      <c r="L108" s="57" t="s">
        <v>199</v>
      </c>
      <c r="N108" s="58"/>
      <c r="O108" s="58"/>
      <c r="P108" s="58"/>
    </row>
    <row r="109" spans="1:16" ht="17" customHeight="1" thickBot="1" x14ac:dyDescent="0.25">
      <c r="A109" s="417">
        <v>21</v>
      </c>
      <c r="B109" s="867" t="s">
        <v>364</v>
      </c>
      <c r="C109" s="868"/>
      <c r="D109" s="868"/>
      <c r="E109" s="869"/>
      <c r="F109" s="876">
        <f>SUM(K109:K113)</f>
        <v>2</v>
      </c>
      <c r="G109" s="766"/>
      <c r="H109" s="879" t="s">
        <v>359</v>
      </c>
      <c r="I109" s="880"/>
      <c r="J109" s="880"/>
      <c r="K109" s="315">
        <v>15</v>
      </c>
      <c r="L109" s="55" t="s">
        <v>167</v>
      </c>
      <c r="N109" s="58"/>
      <c r="O109" s="59"/>
      <c r="P109" s="59"/>
    </row>
    <row r="110" spans="1:16" ht="17" customHeight="1" thickBot="1" x14ac:dyDescent="0.25">
      <c r="A110" s="418"/>
      <c r="B110" s="870"/>
      <c r="C110" s="871"/>
      <c r="D110" s="871"/>
      <c r="E110" s="872"/>
      <c r="F110" s="877"/>
      <c r="G110" s="768"/>
      <c r="H110" s="881" t="s">
        <v>212</v>
      </c>
      <c r="I110" s="882"/>
      <c r="J110" s="882"/>
      <c r="K110" s="54">
        <v>-2</v>
      </c>
      <c r="L110" s="56" t="s">
        <v>193</v>
      </c>
      <c r="N110" s="58"/>
      <c r="O110" s="59"/>
      <c r="P110" s="58"/>
    </row>
    <row r="111" spans="1:16" ht="17" customHeight="1" thickBot="1" x14ac:dyDescent="0.25">
      <c r="A111" s="418"/>
      <c r="B111" s="873"/>
      <c r="C111" s="874"/>
      <c r="D111" s="874"/>
      <c r="E111" s="875"/>
      <c r="F111" s="877"/>
      <c r="G111" s="768"/>
      <c r="H111" s="881" t="s">
        <v>230</v>
      </c>
      <c r="I111" s="882"/>
      <c r="J111" s="882"/>
      <c r="K111" s="54">
        <v>0</v>
      </c>
      <c r="L111" s="56" t="s">
        <v>195</v>
      </c>
      <c r="N111" s="58"/>
      <c r="O111" s="59"/>
      <c r="P111" s="58"/>
    </row>
    <row r="112" spans="1:16" ht="17" thickBot="1" x14ac:dyDescent="0.25">
      <c r="A112" s="418"/>
      <c r="B112" s="883" t="s">
        <v>211</v>
      </c>
      <c r="C112" s="884"/>
      <c r="D112" s="884"/>
      <c r="E112" s="885"/>
      <c r="F112" s="877"/>
      <c r="G112" s="768"/>
      <c r="H112" s="881" t="s">
        <v>647</v>
      </c>
      <c r="I112" s="882"/>
      <c r="J112" s="882"/>
      <c r="K112" s="54">
        <v>-6</v>
      </c>
      <c r="L112" s="56" t="s">
        <v>197</v>
      </c>
      <c r="N112" s="58"/>
      <c r="O112" s="59"/>
      <c r="P112" s="58"/>
    </row>
    <row r="113" spans="1:16" ht="17" thickBot="1" x14ac:dyDescent="0.25">
      <c r="A113" s="419"/>
      <c r="B113" s="886"/>
      <c r="C113" s="887"/>
      <c r="D113" s="887"/>
      <c r="E113" s="888"/>
      <c r="F113" s="878"/>
      <c r="G113" s="770"/>
      <c r="H113" s="889" t="s">
        <v>222</v>
      </c>
      <c r="I113" s="890"/>
      <c r="J113" s="890"/>
      <c r="K113" s="54">
        <v>-5</v>
      </c>
      <c r="L113" s="57" t="s">
        <v>199</v>
      </c>
      <c r="N113" s="58"/>
      <c r="O113" s="59"/>
      <c r="P113" s="58"/>
    </row>
    <row r="114" spans="1:16" ht="17" customHeight="1" thickBot="1" x14ac:dyDescent="0.25">
      <c r="A114" s="417">
        <v>22</v>
      </c>
      <c r="B114" s="914" t="s">
        <v>391</v>
      </c>
      <c r="C114" s="915"/>
      <c r="D114" s="915"/>
      <c r="E114" s="916"/>
      <c r="F114" s="876">
        <f>SUM(K114:K118)</f>
        <v>3</v>
      </c>
      <c r="G114" s="766"/>
      <c r="H114" s="921" t="s">
        <v>194</v>
      </c>
      <c r="I114" s="922"/>
      <c r="J114" s="690"/>
      <c r="K114" s="54">
        <v>-8</v>
      </c>
      <c r="L114" s="55" t="s">
        <v>167</v>
      </c>
    </row>
    <row r="115" spans="1:16" ht="17" customHeight="1" thickBot="1" x14ac:dyDescent="0.25">
      <c r="A115" s="418"/>
      <c r="B115" s="917"/>
      <c r="C115" s="649"/>
      <c r="D115" s="649"/>
      <c r="E115" s="650"/>
      <c r="F115" s="877"/>
      <c r="G115" s="768"/>
      <c r="H115" s="923" t="s">
        <v>212</v>
      </c>
      <c r="I115" s="924"/>
      <c r="J115" s="691"/>
      <c r="K115" s="54">
        <v>-2</v>
      </c>
      <c r="L115" s="56" t="s">
        <v>193</v>
      </c>
    </row>
    <row r="116" spans="1:16" ht="17" customHeight="1" thickBot="1" x14ac:dyDescent="0.25">
      <c r="A116" s="418"/>
      <c r="B116" s="918"/>
      <c r="C116" s="919"/>
      <c r="D116" s="919"/>
      <c r="E116" s="920"/>
      <c r="F116" s="877"/>
      <c r="G116" s="768"/>
      <c r="H116" s="923" t="s">
        <v>404</v>
      </c>
      <c r="I116" s="924"/>
      <c r="J116" s="691"/>
      <c r="K116" s="54">
        <v>-4</v>
      </c>
      <c r="L116" s="56" t="s">
        <v>195</v>
      </c>
    </row>
    <row r="117" spans="1:16" ht="17" thickBot="1" x14ac:dyDescent="0.25">
      <c r="A117" s="418"/>
      <c r="B117" s="925" t="s">
        <v>392</v>
      </c>
      <c r="C117" s="926"/>
      <c r="D117" s="926"/>
      <c r="E117" s="927"/>
      <c r="F117" s="877"/>
      <c r="G117" s="768"/>
      <c r="H117" s="923" t="s">
        <v>408</v>
      </c>
      <c r="I117" s="924"/>
      <c r="J117" s="691"/>
      <c r="K117" s="54">
        <v>1</v>
      </c>
      <c r="L117" s="56" t="s">
        <v>197</v>
      </c>
    </row>
    <row r="118" spans="1:16" ht="17" thickBot="1" x14ac:dyDescent="0.25">
      <c r="A118" s="419"/>
      <c r="B118" s="928"/>
      <c r="C118" s="929"/>
      <c r="D118" s="929"/>
      <c r="E118" s="930"/>
      <c r="F118" s="878"/>
      <c r="G118" s="770"/>
      <c r="H118" s="931" t="s">
        <v>216</v>
      </c>
      <c r="I118" s="932"/>
      <c r="J118" s="692"/>
      <c r="K118" s="315">
        <v>16</v>
      </c>
      <c r="L118" s="57" t="s">
        <v>199</v>
      </c>
      <c r="N118" s="58"/>
      <c r="O118" s="58"/>
      <c r="P118" s="58"/>
    </row>
    <row r="119" spans="1:16" ht="17" customHeight="1" thickBot="1" x14ac:dyDescent="0.25">
      <c r="A119" s="417">
        <v>23</v>
      </c>
      <c r="B119" s="798" t="s">
        <v>429</v>
      </c>
      <c r="C119" s="799"/>
      <c r="D119" s="799"/>
      <c r="E119" s="800"/>
      <c r="F119" s="876">
        <f>SUM(K119:K123)</f>
        <v>7</v>
      </c>
      <c r="G119" s="766"/>
      <c r="H119" s="805" t="s">
        <v>231</v>
      </c>
      <c r="I119" s="806"/>
      <c r="J119" s="806"/>
      <c r="K119" s="54">
        <v>-6</v>
      </c>
      <c r="L119" s="55" t="s">
        <v>167</v>
      </c>
    </row>
    <row r="120" spans="1:16" ht="17" customHeight="1" thickBot="1" x14ac:dyDescent="0.25">
      <c r="A120" s="418"/>
      <c r="B120" s="801"/>
      <c r="C120" s="415"/>
      <c r="D120" s="415"/>
      <c r="E120" s="802"/>
      <c r="F120" s="877"/>
      <c r="G120" s="768"/>
      <c r="H120" s="807" t="s">
        <v>212</v>
      </c>
      <c r="I120" s="319"/>
      <c r="J120" s="319"/>
      <c r="K120" s="54">
        <v>-2</v>
      </c>
      <c r="L120" s="56" t="s">
        <v>193</v>
      </c>
    </row>
    <row r="121" spans="1:16" ht="17" customHeight="1" thickBot="1" x14ac:dyDescent="0.25">
      <c r="A121" s="418"/>
      <c r="B121" s="803"/>
      <c r="C121" s="317"/>
      <c r="D121" s="317"/>
      <c r="E121" s="804"/>
      <c r="F121" s="877"/>
      <c r="G121" s="768"/>
      <c r="H121" s="807" t="s">
        <v>434</v>
      </c>
      <c r="I121" s="319"/>
      <c r="J121" s="319"/>
      <c r="K121" s="54">
        <v>-2</v>
      </c>
      <c r="L121" s="56" t="s">
        <v>195</v>
      </c>
    </row>
    <row r="122" spans="1:16" ht="17" thickBot="1" x14ac:dyDescent="0.25">
      <c r="A122" s="418"/>
      <c r="B122" s="808" t="s">
        <v>191</v>
      </c>
      <c r="C122" s="809"/>
      <c r="D122" s="809"/>
      <c r="E122" s="810"/>
      <c r="F122" s="877"/>
      <c r="G122" s="768"/>
      <c r="H122" s="807" t="s">
        <v>699</v>
      </c>
      <c r="I122" s="319"/>
      <c r="J122" s="319"/>
      <c r="K122" s="54">
        <v>1</v>
      </c>
      <c r="L122" s="56" t="s">
        <v>197</v>
      </c>
    </row>
    <row r="123" spans="1:16" ht="17" thickBot="1" x14ac:dyDescent="0.25">
      <c r="A123" s="419"/>
      <c r="B123" s="811"/>
      <c r="C123" s="812"/>
      <c r="D123" s="812"/>
      <c r="E123" s="813"/>
      <c r="F123" s="878"/>
      <c r="G123" s="770"/>
      <c r="H123" s="814" t="s">
        <v>216</v>
      </c>
      <c r="I123" s="815"/>
      <c r="J123" s="815"/>
      <c r="K123" s="315">
        <v>16</v>
      </c>
      <c r="L123" s="57" t="s">
        <v>199</v>
      </c>
      <c r="N123" s="58"/>
      <c r="O123" s="58"/>
      <c r="P123" s="58"/>
    </row>
    <row r="124" spans="1:16" ht="17" customHeight="1" thickBot="1" x14ac:dyDescent="0.25">
      <c r="A124" s="417">
        <v>24</v>
      </c>
      <c r="B124" s="895" t="s">
        <v>380</v>
      </c>
      <c r="C124" s="896"/>
      <c r="D124" s="896"/>
      <c r="E124" s="897"/>
      <c r="F124" s="876">
        <f>SUM(K124:K128)</f>
        <v>9</v>
      </c>
      <c r="G124" s="766"/>
      <c r="H124" s="902" t="s">
        <v>196</v>
      </c>
      <c r="I124" s="903"/>
      <c r="J124" s="453"/>
      <c r="K124" s="54">
        <v>-5</v>
      </c>
      <c r="L124" s="55" t="s">
        <v>167</v>
      </c>
    </row>
    <row r="125" spans="1:16" ht="17" customHeight="1" thickBot="1" x14ac:dyDescent="0.25">
      <c r="A125" s="418"/>
      <c r="B125" s="898"/>
      <c r="C125" s="424"/>
      <c r="D125" s="424"/>
      <c r="E125" s="425"/>
      <c r="F125" s="877"/>
      <c r="G125" s="768"/>
      <c r="H125" s="904" t="s">
        <v>212</v>
      </c>
      <c r="I125" s="905"/>
      <c r="J125" s="498"/>
      <c r="K125" s="54">
        <v>-2</v>
      </c>
      <c r="L125" s="56" t="s">
        <v>193</v>
      </c>
    </row>
    <row r="126" spans="1:16" ht="17" customHeight="1" thickBot="1" x14ac:dyDescent="0.25">
      <c r="A126" s="418"/>
      <c r="B126" s="899"/>
      <c r="C126" s="900"/>
      <c r="D126" s="900"/>
      <c r="E126" s="901"/>
      <c r="F126" s="877"/>
      <c r="G126" s="768"/>
      <c r="H126" s="904" t="s">
        <v>221</v>
      </c>
      <c r="I126" s="905"/>
      <c r="J126" s="498"/>
      <c r="K126" s="54">
        <v>-11</v>
      </c>
      <c r="L126" s="56" t="s">
        <v>195</v>
      </c>
    </row>
    <row r="127" spans="1:16" ht="17" thickBot="1" x14ac:dyDescent="0.25">
      <c r="A127" s="418"/>
      <c r="B127" s="906" t="s">
        <v>381</v>
      </c>
      <c r="C127" s="907"/>
      <c r="D127" s="907"/>
      <c r="E127" s="908"/>
      <c r="F127" s="877"/>
      <c r="G127" s="768"/>
      <c r="H127" s="904" t="s">
        <v>465</v>
      </c>
      <c r="I127" s="905"/>
      <c r="J127" s="498"/>
      <c r="K127" s="54">
        <v>6</v>
      </c>
      <c r="L127" s="56" t="s">
        <v>197</v>
      </c>
    </row>
    <row r="128" spans="1:16" ht="17" thickBot="1" x14ac:dyDescent="0.25">
      <c r="A128" s="419"/>
      <c r="B128" s="909"/>
      <c r="C128" s="910"/>
      <c r="D128" s="910"/>
      <c r="E128" s="911"/>
      <c r="F128" s="878"/>
      <c r="G128" s="770"/>
      <c r="H128" s="912" t="s">
        <v>216</v>
      </c>
      <c r="I128" s="913"/>
      <c r="J128" s="504"/>
      <c r="K128" s="315">
        <v>21</v>
      </c>
      <c r="L128" s="57" t="s">
        <v>199</v>
      </c>
      <c r="N128" s="58"/>
      <c r="O128" s="58"/>
      <c r="P128" s="58"/>
    </row>
    <row r="129" spans="1:16" ht="17" customHeight="1" thickBot="1" x14ac:dyDescent="0.25">
      <c r="A129" s="417">
        <v>25</v>
      </c>
      <c r="B129" s="798" t="s">
        <v>368</v>
      </c>
      <c r="C129" s="799"/>
      <c r="D129" s="799"/>
      <c r="E129" s="800"/>
      <c r="F129" s="876">
        <f>SUM(K129:K133)</f>
        <v>9</v>
      </c>
      <c r="G129" s="766"/>
      <c r="H129" s="805" t="s">
        <v>228</v>
      </c>
      <c r="I129" s="806"/>
      <c r="J129" s="806"/>
      <c r="K129" s="54">
        <v>-4</v>
      </c>
      <c r="L129" s="55" t="s">
        <v>167</v>
      </c>
      <c r="N129" s="58"/>
      <c r="O129" s="59"/>
      <c r="P129" s="59"/>
    </row>
    <row r="130" spans="1:16" ht="17" customHeight="1" thickBot="1" x14ac:dyDescent="0.25">
      <c r="A130" s="418"/>
      <c r="B130" s="801"/>
      <c r="C130" s="415"/>
      <c r="D130" s="415"/>
      <c r="E130" s="802"/>
      <c r="F130" s="877"/>
      <c r="G130" s="768"/>
      <c r="H130" s="807" t="s">
        <v>212</v>
      </c>
      <c r="I130" s="319"/>
      <c r="J130" s="319"/>
      <c r="K130" s="54">
        <v>-2</v>
      </c>
      <c r="L130" s="56" t="s">
        <v>193</v>
      </c>
      <c r="N130" s="58"/>
      <c r="O130" s="59"/>
      <c r="P130" s="58"/>
    </row>
    <row r="131" spans="1:16" ht="17" customHeight="1" thickBot="1" x14ac:dyDescent="0.25">
      <c r="A131" s="418"/>
      <c r="B131" s="803"/>
      <c r="C131" s="317"/>
      <c r="D131" s="317"/>
      <c r="E131" s="804"/>
      <c r="F131" s="877"/>
      <c r="G131" s="768"/>
      <c r="H131" s="807" t="s">
        <v>434</v>
      </c>
      <c r="I131" s="319"/>
      <c r="J131" s="319"/>
      <c r="K131" s="54">
        <v>-2</v>
      </c>
      <c r="L131" s="56" t="s">
        <v>195</v>
      </c>
      <c r="N131" s="58"/>
      <c r="O131" s="59"/>
      <c r="P131" s="58"/>
    </row>
    <row r="132" spans="1:16" ht="17" thickBot="1" x14ac:dyDescent="0.25">
      <c r="A132" s="418"/>
      <c r="B132" s="808" t="s">
        <v>219</v>
      </c>
      <c r="C132" s="809"/>
      <c r="D132" s="809"/>
      <c r="E132" s="810"/>
      <c r="F132" s="877"/>
      <c r="G132" s="768"/>
      <c r="H132" s="807" t="s">
        <v>699</v>
      </c>
      <c r="I132" s="893"/>
      <c r="J132" s="894"/>
      <c r="K132" s="54">
        <v>1</v>
      </c>
      <c r="L132" s="56" t="s">
        <v>197</v>
      </c>
      <c r="N132" s="58"/>
      <c r="O132" s="59"/>
      <c r="P132" s="58"/>
    </row>
    <row r="133" spans="1:16" ht="17" thickBot="1" x14ac:dyDescent="0.25">
      <c r="A133" s="419"/>
      <c r="B133" s="811"/>
      <c r="C133" s="812"/>
      <c r="D133" s="812"/>
      <c r="E133" s="813"/>
      <c r="F133" s="878"/>
      <c r="G133" s="770"/>
      <c r="H133" s="814" t="s">
        <v>216</v>
      </c>
      <c r="I133" s="815"/>
      <c r="J133" s="815"/>
      <c r="K133" s="315">
        <v>16</v>
      </c>
      <c r="L133" s="57" t="s">
        <v>199</v>
      </c>
      <c r="N133" s="58"/>
      <c r="O133" s="59"/>
      <c r="P133" s="58"/>
    </row>
    <row r="134" spans="1:16" ht="17" customHeight="1" thickBot="1" x14ac:dyDescent="0.25">
      <c r="A134" s="417">
        <v>26</v>
      </c>
      <c r="B134" s="867" t="s">
        <v>532</v>
      </c>
      <c r="C134" s="868"/>
      <c r="D134" s="868"/>
      <c r="E134" s="869"/>
      <c r="F134" s="876">
        <f>SUM(K134:K138)</f>
        <v>10</v>
      </c>
      <c r="G134" s="766"/>
      <c r="H134" s="879" t="s">
        <v>192</v>
      </c>
      <c r="I134" s="880"/>
      <c r="J134" s="880"/>
      <c r="K134" s="54">
        <v>0</v>
      </c>
      <c r="L134" s="55" t="s">
        <v>167</v>
      </c>
      <c r="N134" s="58"/>
      <c r="O134" s="58"/>
      <c r="P134" s="58"/>
    </row>
    <row r="135" spans="1:16" ht="17" customHeight="1" thickBot="1" x14ac:dyDescent="0.25">
      <c r="A135" s="418"/>
      <c r="B135" s="870"/>
      <c r="C135" s="871"/>
      <c r="D135" s="871"/>
      <c r="E135" s="872"/>
      <c r="F135" s="877"/>
      <c r="G135" s="768"/>
      <c r="H135" s="881" t="s">
        <v>212</v>
      </c>
      <c r="I135" s="882"/>
      <c r="J135" s="882"/>
      <c r="K135" s="54">
        <v>-2</v>
      </c>
      <c r="L135" s="56" t="s">
        <v>193</v>
      </c>
      <c r="N135" s="58"/>
      <c r="O135" s="58"/>
      <c r="P135" s="58"/>
    </row>
    <row r="136" spans="1:16" ht="17" customHeight="1" thickBot="1" x14ac:dyDescent="0.25">
      <c r="A136" s="418"/>
      <c r="B136" s="873"/>
      <c r="C136" s="874"/>
      <c r="D136" s="874"/>
      <c r="E136" s="875"/>
      <c r="F136" s="877"/>
      <c r="G136" s="768"/>
      <c r="H136" s="881" t="s">
        <v>243</v>
      </c>
      <c r="I136" s="882"/>
      <c r="J136" s="882"/>
      <c r="K136" s="314">
        <v>1</v>
      </c>
      <c r="L136" s="56" t="s">
        <v>195</v>
      </c>
      <c r="N136" s="58"/>
      <c r="O136" s="59"/>
      <c r="P136" s="59"/>
    </row>
    <row r="137" spans="1:16" ht="17" thickBot="1" x14ac:dyDescent="0.25">
      <c r="A137" s="418"/>
      <c r="B137" s="883" t="s">
        <v>243</v>
      </c>
      <c r="C137" s="884"/>
      <c r="D137" s="884"/>
      <c r="E137" s="885"/>
      <c r="F137" s="877"/>
      <c r="G137" s="768"/>
      <c r="H137" s="881" t="s">
        <v>698</v>
      </c>
      <c r="I137" s="882"/>
      <c r="J137" s="882"/>
      <c r="K137" s="315">
        <v>16</v>
      </c>
      <c r="L137" s="56" t="s">
        <v>197</v>
      </c>
      <c r="N137" s="58"/>
      <c r="O137" s="59"/>
      <c r="P137" s="59"/>
    </row>
    <row r="138" spans="1:16" ht="17" thickBot="1" x14ac:dyDescent="0.25">
      <c r="A138" s="419"/>
      <c r="B138" s="886"/>
      <c r="C138" s="887"/>
      <c r="D138" s="887"/>
      <c r="E138" s="888"/>
      <c r="F138" s="878"/>
      <c r="G138" s="770"/>
      <c r="H138" s="889" t="s">
        <v>222</v>
      </c>
      <c r="I138" s="890"/>
      <c r="J138" s="890"/>
      <c r="K138" s="54">
        <v>-5</v>
      </c>
      <c r="L138" s="57" t="s">
        <v>199</v>
      </c>
      <c r="N138" s="58"/>
      <c r="O138" s="59"/>
      <c r="P138" s="59"/>
    </row>
    <row r="139" spans="1:16" ht="17" customHeight="1" thickBot="1" x14ac:dyDescent="0.25">
      <c r="A139" s="417">
        <v>27</v>
      </c>
      <c r="B139" s="867" t="s">
        <v>375</v>
      </c>
      <c r="C139" s="868"/>
      <c r="D139" s="868"/>
      <c r="E139" s="869"/>
      <c r="F139" s="876">
        <f>SUM(K139:K143)</f>
        <v>11</v>
      </c>
      <c r="G139" s="766"/>
      <c r="H139" s="892" t="s">
        <v>359</v>
      </c>
      <c r="I139" s="880"/>
      <c r="J139" s="880"/>
      <c r="K139" s="315">
        <v>16</v>
      </c>
      <c r="L139" s="55" t="s">
        <v>167</v>
      </c>
    </row>
    <row r="140" spans="1:16" ht="17" customHeight="1" thickBot="1" x14ac:dyDescent="0.25">
      <c r="A140" s="418"/>
      <c r="B140" s="870"/>
      <c r="C140" s="871"/>
      <c r="D140" s="871"/>
      <c r="E140" s="872"/>
      <c r="F140" s="877"/>
      <c r="G140" s="768"/>
      <c r="H140" s="881" t="s">
        <v>212</v>
      </c>
      <c r="I140" s="882"/>
      <c r="J140" s="882"/>
      <c r="K140" s="54">
        <v>-2</v>
      </c>
      <c r="L140" s="56" t="s">
        <v>193</v>
      </c>
    </row>
    <row r="141" spans="1:16" ht="17" customHeight="1" thickBot="1" x14ac:dyDescent="0.25">
      <c r="A141" s="418"/>
      <c r="B141" s="873"/>
      <c r="C141" s="874"/>
      <c r="D141" s="874"/>
      <c r="E141" s="875"/>
      <c r="F141" s="877"/>
      <c r="G141" s="768"/>
      <c r="H141" s="881" t="s">
        <v>243</v>
      </c>
      <c r="I141" s="882"/>
      <c r="J141" s="882"/>
      <c r="K141" s="54">
        <v>1</v>
      </c>
      <c r="L141" s="56" t="s">
        <v>195</v>
      </c>
    </row>
    <row r="142" spans="1:16" ht="17" thickBot="1" x14ac:dyDescent="0.25">
      <c r="A142" s="418"/>
      <c r="B142" s="883" t="s">
        <v>705</v>
      </c>
      <c r="C142" s="884"/>
      <c r="D142" s="884"/>
      <c r="E142" s="885"/>
      <c r="F142" s="877"/>
      <c r="G142" s="768"/>
      <c r="H142" s="881" t="s">
        <v>408</v>
      </c>
      <c r="I142" s="882"/>
      <c r="J142" s="882"/>
      <c r="K142" s="54">
        <v>1</v>
      </c>
      <c r="L142" s="56" t="s">
        <v>197</v>
      </c>
    </row>
    <row r="143" spans="1:16" ht="17" thickBot="1" x14ac:dyDescent="0.25">
      <c r="A143" s="419"/>
      <c r="B143" s="886"/>
      <c r="C143" s="887"/>
      <c r="D143" s="887"/>
      <c r="E143" s="888"/>
      <c r="F143" s="878"/>
      <c r="G143" s="770"/>
      <c r="H143" s="889" t="s">
        <v>222</v>
      </c>
      <c r="I143" s="890"/>
      <c r="J143" s="890"/>
      <c r="K143" s="54">
        <v>-5</v>
      </c>
      <c r="L143" s="57" t="s">
        <v>199</v>
      </c>
      <c r="N143" s="58"/>
      <c r="O143" s="58"/>
      <c r="P143" s="58"/>
    </row>
    <row r="144" spans="1:16" ht="17" customHeight="1" thickBot="1" x14ac:dyDescent="0.25">
      <c r="A144" s="417">
        <v>28</v>
      </c>
      <c r="B144" s="783" t="s">
        <v>400</v>
      </c>
      <c r="C144" s="784"/>
      <c r="D144" s="784"/>
      <c r="E144" s="785"/>
      <c r="F144" s="876">
        <f>SUM(K144:K148)</f>
        <v>12</v>
      </c>
      <c r="G144" s="766"/>
      <c r="H144" s="891" t="s">
        <v>476</v>
      </c>
      <c r="I144" s="772"/>
      <c r="J144" s="816"/>
      <c r="K144" s="54">
        <v>-1</v>
      </c>
      <c r="L144" s="55" t="s">
        <v>167</v>
      </c>
      <c r="N144" s="58"/>
      <c r="O144" s="59"/>
      <c r="P144" s="59"/>
    </row>
    <row r="145" spans="1:18" ht="17" customHeight="1" thickBot="1" x14ac:dyDescent="0.25">
      <c r="A145" s="418"/>
      <c r="B145" s="786"/>
      <c r="C145" s="787"/>
      <c r="D145" s="787"/>
      <c r="E145" s="788"/>
      <c r="F145" s="877"/>
      <c r="G145" s="768"/>
      <c r="H145" s="773" t="s">
        <v>212</v>
      </c>
      <c r="I145" s="774"/>
      <c r="J145" s="818"/>
      <c r="K145" s="54">
        <v>-2</v>
      </c>
      <c r="L145" s="56" t="s">
        <v>193</v>
      </c>
      <c r="N145" s="58"/>
      <c r="O145" s="59"/>
      <c r="P145" s="58"/>
    </row>
    <row r="146" spans="1:18" ht="17" customHeight="1" thickBot="1" x14ac:dyDescent="0.25">
      <c r="A146" s="418"/>
      <c r="B146" s="789"/>
      <c r="C146" s="790"/>
      <c r="D146" s="790"/>
      <c r="E146" s="791"/>
      <c r="F146" s="877"/>
      <c r="G146" s="768"/>
      <c r="H146" s="773" t="s">
        <v>241</v>
      </c>
      <c r="I146" s="774"/>
      <c r="J146" s="818"/>
      <c r="K146" s="54">
        <v>-2</v>
      </c>
      <c r="L146" s="56" t="s">
        <v>195</v>
      </c>
      <c r="N146" s="58"/>
      <c r="O146" s="59"/>
      <c r="P146" s="58"/>
    </row>
    <row r="147" spans="1:18" ht="17" thickBot="1" x14ac:dyDescent="0.25">
      <c r="A147" s="418"/>
      <c r="B147" s="775" t="s">
        <v>192</v>
      </c>
      <c r="C147" s="776"/>
      <c r="D147" s="776"/>
      <c r="E147" s="777"/>
      <c r="F147" s="877"/>
      <c r="G147" s="768"/>
      <c r="H147" s="773" t="s">
        <v>408</v>
      </c>
      <c r="I147" s="774"/>
      <c r="J147" s="818"/>
      <c r="K147" s="54">
        <v>1</v>
      </c>
      <c r="L147" s="56" t="s">
        <v>197</v>
      </c>
      <c r="N147" s="58"/>
      <c r="O147" s="59"/>
      <c r="P147" s="58"/>
    </row>
    <row r="148" spans="1:18" ht="17" thickBot="1" x14ac:dyDescent="0.25">
      <c r="A148" s="419"/>
      <c r="B148" s="778"/>
      <c r="C148" s="779"/>
      <c r="D148" s="779"/>
      <c r="E148" s="780"/>
      <c r="F148" s="878"/>
      <c r="G148" s="770"/>
      <c r="H148" s="781" t="s">
        <v>216</v>
      </c>
      <c r="I148" s="782"/>
      <c r="J148" s="819"/>
      <c r="K148" s="315">
        <v>16</v>
      </c>
      <c r="L148" s="57" t="s">
        <v>199</v>
      </c>
      <c r="N148" s="58"/>
      <c r="O148" s="59"/>
      <c r="P148" s="58"/>
    </row>
    <row r="149" spans="1:18" ht="17" customHeight="1" thickBot="1" x14ac:dyDescent="0.25">
      <c r="A149" s="417">
        <v>29</v>
      </c>
      <c r="B149" s="867" t="s">
        <v>371</v>
      </c>
      <c r="C149" s="868"/>
      <c r="D149" s="868"/>
      <c r="E149" s="869"/>
      <c r="F149" s="876">
        <f>SUM(K149:K153)</f>
        <v>15</v>
      </c>
      <c r="G149" s="766"/>
      <c r="H149" s="879" t="s">
        <v>194</v>
      </c>
      <c r="I149" s="880"/>
      <c r="J149" s="880"/>
      <c r="K149" s="54">
        <v>-8</v>
      </c>
      <c r="L149" s="55" t="s">
        <v>167</v>
      </c>
    </row>
    <row r="150" spans="1:18" ht="17" customHeight="1" thickBot="1" x14ac:dyDescent="0.25">
      <c r="A150" s="418"/>
      <c r="B150" s="870"/>
      <c r="C150" s="871"/>
      <c r="D150" s="871"/>
      <c r="E150" s="872"/>
      <c r="F150" s="877"/>
      <c r="G150" s="768"/>
      <c r="H150" s="881" t="s">
        <v>212</v>
      </c>
      <c r="I150" s="882"/>
      <c r="J150" s="882"/>
      <c r="K150" s="54">
        <v>-2</v>
      </c>
      <c r="L150" s="56" t="s">
        <v>193</v>
      </c>
    </row>
    <row r="151" spans="1:18" ht="17" customHeight="1" thickBot="1" x14ac:dyDescent="0.25">
      <c r="A151" s="418"/>
      <c r="B151" s="873"/>
      <c r="C151" s="874"/>
      <c r="D151" s="874"/>
      <c r="E151" s="875"/>
      <c r="F151" s="877"/>
      <c r="G151" s="768"/>
      <c r="H151" s="881" t="s">
        <v>240</v>
      </c>
      <c r="I151" s="882"/>
      <c r="J151" s="882"/>
      <c r="K151" s="54">
        <v>8</v>
      </c>
      <c r="L151" s="56" t="s">
        <v>195</v>
      </c>
    </row>
    <row r="152" spans="1:18" ht="17" thickBot="1" x14ac:dyDescent="0.25">
      <c r="A152" s="418"/>
      <c r="B152" s="883" t="s">
        <v>244</v>
      </c>
      <c r="C152" s="884"/>
      <c r="D152" s="884"/>
      <c r="E152" s="885"/>
      <c r="F152" s="877"/>
      <c r="G152" s="768"/>
      <c r="H152" s="881" t="s">
        <v>647</v>
      </c>
      <c r="I152" s="882"/>
      <c r="J152" s="882"/>
      <c r="K152" s="54">
        <v>-6</v>
      </c>
      <c r="L152" s="56" t="s">
        <v>197</v>
      </c>
    </row>
    <row r="153" spans="1:18" ht="17" thickBot="1" x14ac:dyDescent="0.25">
      <c r="A153" s="419"/>
      <c r="B153" s="886"/>
      <c r="C153" s="887"/>
      <c r="D153" s="887"/>
      <c r="E153" s="888"/>
      <c r="F153" s="878"/>
      <c r="G153" s="770"/>
      <c r="H153" s="889" t="s">
        <v>216</v>
      </c>
      <c r="I153" s="890"/>
      <c r="J153" s="890"/>
      <c r="K153" s="315">
        <v>23</v>
      </c>
      <c r="L153" s="57" t="s">
        <v>199</v>
      </c>
      <c r="N153" s="58"/>
      <c r="O153" s="58"/>
      <c r="P153" s="58"/>
    </row>
    <row r="154" spans="1:18" ht="17" customHeight="1" thickBot="1" x14ac:dyDescent="0.25">
      <c r="A154" s="417">
        <v>30</v>
      </c>
      <c r="B154" s="867" t="s">
        <v>700</v>
      </c>
      <c r="C154" s="868"/>
      <c r="D154" s="868"/>
      <c r="E154" s="869"/>
      <c r="F154" s="876">
        <f>SUM(K154:K158)</f>
        <v>17</v>
      </c>
      <c r="G154" s="766"/>
      <c r="H154" s="879" t="s">
        <v>231</v>
      </c>
      <c r="I154" s="880"/>
      <c r="J154" s="880"/>
      <c r="K154" s="54">
        <v>-6</v>
      </c>
      <c r="L154" s="55" t="s">
        <v>167</v>
      </c>
    </row>
    <row r="155" spans="1:18" ht="17" customHeight="1" thickBot="1" x14ac:dyDescent="0.25">
      <c r="A155" s="418"/>
      <c r="B155" s="870"/>
      <c r="C155" s="871"/>
      <c r="D155" s="871"/>
      <c r="E155" s="872"/>
      <c r="F155" s="877"/>
      <c r="G155" s="768"/>
      <c r="H155" s="881" t="s">
        <v>225</v>
      </c>
      <c r="I155" s="882"/>
      <c r="J155" s="882"/>
      <c r="K155" s="54">
        <v>-3</v>
      </c>
      <c r="L155" s="56" t="s">
        <v>193</v>
      </c>
    </row>
    <row r="156" spans="1:18" ht="17" customHeight="1" thickBot="1" x14ac:dyDescent="0.25">
      <c r="A156" s="418"/>
      <c r="B156" s="873"/>
      <c r="C156" s="874"/>
      <c r="D156" s="874"/>
      <c r="E156" s="875"/>
      <c r="F156" s="877"/>
      <c r="G156" s="768"/>
      <c r="H156" s="881" t="s">
        <v>240</v>
      </c>
      <c r="I156" s="882"/>
      <c r="J156" s="882"/>
      <c r="K156" s="54">
        <v>8</v>
      </c>
      <c r="L156" s="56" t="s">
        <v>195</v>
      </c>
    </row>
    <row r="157" spans="1:18" ht="17" thickBot="1" x14ac:dyDescent="0.25">
      <c r="A157" s="418"/>
      <c r="B157" s="883" t="s">
        <v>227</v>
      </c>
      <c r="C157" s="884"/>
      <c r="D157" s="884"/>
      <c r="E157" s="885"/>
      <c r="F157" s="877"/>
      <c r="G157" s="768"/>
      <c r="H157" s="881" t="s">
        <v>396</v>
      </c>
      <c r="I157" s="882"/>
      <c r="J157" s="882"/>
      <c r="K157" s="315">
        <v>23</v>
      </c>
      <c r="L157" s="56" t="s">
        <v>197</v>
      </c>
    </row>
    <row r="158" spans="1:18" ht="17" thickBot="1" x14ac:dyDescent="0.25">
      <c r="A158" s="419"/>
      <c r="B158" s="886"/>
      <c r="C158" s="887"/>
      <c r="D158" s="887"/>
      <c r="E158" s="888"/>
      <c r="F158" s="878"/>
      <c r="G158" s="770"/>
      <c r="H158" s="889" t="s">
        <v>222</v>
      </c>
      <c r="I158" s="890"/>
      <c r="J158" s="890"/>
      <c r="K158" s="54">
        <v>-5</v>
      </c>
      <c r="L158" s="57" t="s">
        <v>199</v>
      </c>
      <c r="N158" s="58"/>
      <c r="O158" s="58"/>
      <c r="P158" s="58"/>
    </row>
    <row r="159" spans="1:18" ht="17" hidden="1" customHeight="1" thickBot="1" x14ac:dyDescent="0.25">
      <c r="A159" s="417">
        <v>45</v>
      </c>
      <c r="B159" s="420"/>
      <c r="C159" s="421"/>
      <c r="D159" s="421"/>
      <c r="E159" s="422"/>
      <c r="F159" s="429"/>
      <c r="G159" s="430"/>
      <c r="H159" s="435"/>
      <c r="I159" s="436"/>
      <c r="J159" s="437"/>
      <c r="K159" s="54"/>
      <c r="L159" s="55"/>
      <c r="N159" s="58"/>
      <c r="O159" s="59"/>
      <c r="P159" s="59"/>
      <c r="R159" s="53" t="s">
        <v>192</v>
      </c>
    </row>
    <row r="160" spans="1:18" hidden="1" x14ac:dyDescent="0.2">
      <c r="A160" s="418"/>
      <c r="B160" s="470"/>
      <c r="C160" s="440"/>
      <c r="D160" s="440"/>
      <c r="E160" s="441"/>
      <c r="F160" s="431"/>
      <c r="G160" s="432"/>
      <c r="H160" s="448"/>
      <c r="I160" s="449"/>
      <c r="J160" s="450"/>
      <c r="K160" s="54"/>
      <c r="L160" s="56"/>
      <c r="N160" s="58"/>
      <c r="O160" s="59"/>
      <c r="P160" s="58"/>
      <c r="R160" s="53" t="s">
        <v>228</v>
      </c>
    </row>
    <row r="161" spans="1:18" ht="17" hidden="1" thickBot="1" x14ac:dyDescent="0.25">
      <c r="A161" s="419"/>
      <c r="B161" s="442"/>
      <c r="C161" s="443"/>
      <c r="D161" s="443"/>
      <c r="E161" s="444"/>
      <c r="F161" s="433"/>
      <c r="G161" s="434"/>
      <c r="H161" s="445"/>
      <c r="I161" s="446"/>
      <c r="J161" s="447"/>
      <c r="K161" s="54"/>
      <c r="L161" s="57"/>
      <c r="N161" s="58"/>
      <c r="O161" s="59"/>
      <c r="P161" s="58"/>
      <c r="R161" s="53" t="s">
        <v>217</v>
      </c>
    </row>
    <row r="162" spans="1:18" ht="17" hidden="1" customHeight="1" thickBot="1" x14ac:dyDescent="0.25">
      <c r="A162" s="418"/>
      <c r="B162" s="423"/>
      <c r="C162" s="424"/>
      <c r="D162" s="424"/>
      <c r="E162" s="425"/>
      <c r="F162" s="431"/>
      <c r="G162" s="432"/>
      <c r="H162" s="448"/>
      <c r="I162" s="449"/>
      <c r="J162" s="450"/>
      <c r="K162" s="54"/>
      <c r="L162" s="56"/>
      <c r="N162" s="58"/>
      <c r="O162" s="59"/>
      <c r="P162" s="58"/>
      <c r="R162" s="53" t="s">
        <v>230</v>
      </c>
    </row>
    <row r="163" spans="1:18" ht="17" hidden="1" customHeight="1" thickBot="1" x14ac:dyDescent="0.25">
      <c r="A163" s="418"/>
      <c r="B163" s="426"/>
      <c r="C163" s="427"/>
      <c r="D163" s="427"/>
      <c r="E163" s="428"/>
      <c r="F163" s="431"/>
      <c r="G163" s="432"/>
      <c r="H163" s="448"/>
      <c r="I163" s="449"/>
      <c r="J163" s="450"/>
      <c r="K163" s="54"/>
      <c r="L163" s="56"/>
      <c r="N163" s="58"/>
      <c r="O163" s="59"/>
      <c r="P163" s="58"/>
      <c r="R163" s="53" t="s">
        <v>222</v>
      </c>
    </row>
    <row r="164" spans="1:18" hidden="1" x14ac:dyDescent="0.2">
      <c r="A164" s="418"/>
      <c r="B164" s="470"/>
      <c r="C164" s="440"/>
      <c r="D164" s="440"/>
      <c r="E164" s="441"/>
      <c r="F164" s="431"/>
      <c r="G164" s="432"/>
      <c r="H164" s="448"/>
      <c r="I164" s="449"/>
      <c r="J164" s="450"/>
      <c r="K164" s="54"/>
      <c r="L164" s="56"/>
      <c r="N164" s="58"/>
      <c r="O164" s="59"/>
      <c r="P164" s="58"/>
      <c r="R164" s="53" t="s">
        <v>228</v>
      </c>
    </row>
    <row r="165" spans="1:18" ht="17" hidden="1" thickBot="1" x14ac:dyDescent="0.25">
      <c r="A165" s="419"/>
      <c r="B165" s="442"/>
      <c r="C165" s="443"/>
      <c r="D165" s="443"/>
      <c r="E165" s="444"/>
      <c r="F165" s="433"/>
      <c r="G165" s="434"/>
      <c r="H165" s="445"/>
      <c r="I165" s="446"/>
      <c r="J165" s="447"/>
      <c r="K165" s="54"/>
      <c r="L165" s="57"/>
      <c r="N165" s="58"/>
      <c r="O165" s="59"/>
      <c r="P165" s="58"/>
      <c r="R165" s="53" t="s">
        <v>196</v>
      </c>
    </row>
    <row r="166" spans="1:18" ht="17" hidden="1" customHeight="1" thickBot="1" x14ac:dyDescent="0.25">
      <c r="A166" s="418"/>
      <c r="B166" s="423"/>
      <c r="C166" s="424"/>
      <c r="D166" s="424"/>
      <c r="E166" s="425"/>
      <c r="F166" s="431"/>
      <c r="G166" s="432"/>
      <c r="H166" s="448"/>
      <c r="I166" s="449"/>
      <c r="J166" s="450"/>
      <c r="K166" s="54"/>
      <c r="L166" s="56"/>
      <c r="R166" s="53" t="s">
        <v>355</v>
      </c>
    </row>
    <row r="167" spans="1:18" ht="17" hidden="1" customHeight="1" thickBot="1" x14ac:dyDescent="0.25">
      <c r="A167" s="418"/>
      <c r="B167" s="426"/>
      <c r="C167" s="427"/>
      <c r="D167" s="427"/>
      <c r="E167" s="428"/>
      <c r="F167" s="431"/>
      <c r="G167" s="432"/>
      <c r="H167" s="448"/>
      <c r="I167" s="449"/>
      <c r="J167" s="450"/>
      <c r="K167" s="54"/>
      <c r="L167" s="56"/>
      <c r="R167" s="53" t="s">
        <v>222</v>
      </c>
    </row>
    <row r="168" spans="1:18" ht="17" hidden="1" thickBot="1" x14ac:dyDescent="0.25">
      <c r="A168" s="419"/>
      <c r="B168" s="442"/>
      <c r="C168" s="443"/>
      <c r="D168" s="443"/>
      <c r="E168" s="444"/>
      <c r="F168" s="433"/>
      <c r="G168" s="434"/>
      <c r="H168" s="445"/>
      <c r="I168" s="446"/>
      <c r="J168" s="447"/>
      <c r="K168" s="54"/>
      <c r="L168" s="57"/>
      <c r="N168" s="58"/>
      <c r="O168" s="58"/>
      <c r="P168" s="58"/>
      <c r="R168" s="53" t="s">
        <v>217</v>
      </c>
    </row>
    <row r="169" spans="1:18" ht="17" hidden="1" customHeight="1" thickBot="1" x14ac:dyDescent="0.25">
      <c r="A169" s="418"/>
      <c r="B169" s="426"/>
      <c r="C169" s="427"/>
      <c r="D169" s="427"/>
      <c r="E169" s="428"/>
      <c r="F169" s="431"/>
      <c r="G169" s="432"/>
      <c r="H169" s="448"/>
      <c r="I169" s="449"/>
      <c r="J169" s="450"/>
      <c r="K169" s="54"/>
      <c r="L169" s="56"/>
      <c r="N169" s="58"/>
      <c r="O169" s="59"/>
      <c r="P169" s="58"/>
      <c r="R169" s="53" t="s">
        <v>222</v>
      </c>
    </row>
    <row r="170" spans="1:18" ht="17" hidden="1" thickBot="1" x14ac:dyDescent="0.25">
      <c r="A170" s="419"/>
      <c r="B170" s="442"/>
      <c r="C170" s="443"/>
      <c r="D170" s="443"/>
      <c r="E170" s="444"/>
      <c r="F170" s="433"/>
      <c r="G170" s="434"/>
      <c r="H170" s="445"/>
      <c r="I170" s="446"/>
      <c r="J170" s="447"/>
      <c r="K170" s="54"/>
      <c r="L170" s="57"/>
      <c r="N170" s="58"/>
      <c r="O170" s="59"/>
      <c r="P170" s="58"/>
      <c r="R170" s="53" t="s">
        <v>196</v>
      </c>
    </row>
    <row r="171" spans="1:18" hidden="1" x14ac:dyDescent="0.2">
      <c r="A171" s="417">
        <v>50</v>
      </c>
      <c r="B171" s="420"/>
      <c r="C171" s="421"/>
      <c r="D171" s="421"/>
      <c r="E171" s="422"/>
      <c r="F171" s="429"/>
      <c r="G171" s="430"/>
      <c r="H171" s="435"/>
      <c r="I171" s="436"/>
      <c r="J171" s="437"/>
      <c r="K171" s="54"/>
      <c r="L171" s="55"/>
      <c r="R171" s="53" t="s">
        <v>192</v>
      </c>
    </row>
    <row r="172" spans="1:18" hidden="1" x14ac:dyDescent="0.2">
      <c r="A172" s="418"/>
      <c r="B172" s="423"/>
      <c r="C172" s="424"/>
      <c r="D172" s="424"/>
      <c r="E172" s="425"/>
      <c r="F172" s="431"/>
      <c r="G172" s="432"/>
      <c r="H172" s="438"/>
      <c r="I172" s="438"/>
      <c r="J172" s="438"/>
      <c r="K172" s="54"/>
      <c r="L172" s="56"/>
      <c r="R172" s="53" t="s">
        <v>236</v>
      </c>
    </row>
    <row r="173" spans="1:18" hidden="1" x14ac:dyDescent="0.2">
      <c r="A173" s="418"/>
      <c r="B173" s="426"/>
      <c r="C173" s="427"/>
      <c r="D173" s="427"/>
      <c r="E173" s="428"/>
      <c r="F173" s="431"/>
      <c r="G173" s="432"/>
      <c r="H173" s="438"/>
      <c r="I173" s="438"/>
      <c r="J173" s="438"/>
      <c r="K173" s="54"/>
      <c r="L173" s="56"/>
      <c r="R173" s="53" t="s">
        <v>222</v>
      </c>
    </row>
    <row r="174" spans="1:18" hidden="1" x14ac:dyDescent="0.2">
      <c r="R174" s="53" t="s">
        <v>192</v>
      </c>
    </row>
    <row r="175" spans="1:18" hidden="1" x14ac:dyDescent="0.2">
      <c r="R175" s="53" t="s">
        <v>230</v>
      </c>
    </row>
    <row r="176" spans="1:18" hidden="1" x14ac:dyDescent="0.2">
      <c r="R176" s="53" t="s">
        <v>222</v>
      </c>
    </row>
    <row r="177" spans="18:18" hidden="1" x14ac:dyDescent="0.2">
      <c r="R177" s="53" t="s">
        <v>227</v>
      </c>
    </row>
    <row r="178" spans="18:18" hidden="1" x14ac:dyDescent="0.2">
      <c r="R178" s="53" t="s">
        <v>196</v>
      </c>
    </row>
    <row r="179" spans="18:18" hidden="1" x14ac:dyDescent="0.2">
      <c r="R179" s="53" t="s">
        <v>192</v>
      </c>
    </row>
    <row r="181" spans="18:18" ht="16" hidden="1" customHeight="1" x14ac:dyDescent="0.2">
      <c r="R181" s="53" t="s">
        <v>222</v>
      </c>
    </row>
    <row r="182" spans="18:18" ht="16" hidden="1" customHeight="1" x14ac:dyDescent="0.2">
      <c r="R182" s="53" t="s">
        <v>228</v>
      </c>
    </row>
    <row r="183" spans="18:18" ht="16" hidden="1" customHeight="1" x14ac:dyDescent="0.2">
      <c r="R183" s="53" t="s">
        <v>217</v>
      </c>
    </row>
    <row r="184" spans="18:18" ht="17" hidden="1" customHeight="1" thickBot="1" x14ac:dyDescent="0.25">
      <c r="R184" s="53" t="s">
        <v>219</v>
      </c>
    </row>
    <row r="185" spans="18:18" hidden="1" x14ac:dyDescent="0.2">
      <c r="R185" s="53" t="s">
        <v>245</v>
      </c>
    </row>
    <row r="186" spans="18:18" hidden="1" x14ac:dyDescent="0.2">
      <c r="R186" s="53" t="s">
        <v>222</v>
      </c>
    </row>
    <row r="187" spans="18:18" hidden="1" x14ac:dyDescent="0.2">
      <c r="R187" s="53" t="s">
        <v>228</v>
      </c>
    </row>
    <row r="188" spans="18:18" hidden="1" x14ac:dyDescent="0.2">
      <c r="R188" s="53" t="s">
        <v>243</v>
      </c>
    </row>
    <row r="189" spans="18:18" hidden="1" x14ac:dyDescent="0.2">
      <c r="R189" s="53" t="s">
        <v>192</v>
      </c>
    </row>
    <row r="190" spans="18:18" hidden="1" x14ac:dyDescent="0.2">
      <c r="R190" s="53" t="s">
        <v>236</v>
      </c>
    </row>
    <row r="191" spans="18:18" hidden="1" x14ac:dyDescent="0.2">
      <c r="R191" s="53" t="s">
        <v>222</v>
      </c>
    </row>
    <row r="192" spans="18:18" hidden="1" x14ac:dyDescent="0.2">
      <c r="R192" s="53" t="s">
        <v>228</v>
      </c>
    </row>
    <row r="194" spans="18:18" hidden="1" x14ac:dyDescent="0.2">
      <c r="R194" s="53" t="s">
        <v>192</v>
      </c>
    </row>
    <row r="195" spans="18:18" hidden="1" x14ac:dyDescent="0.2">
      <c r="R195" s="53" t="s">
        <v>230</v>
      </c>
    </row>
    <row r="196" spans="18:18" hidden="1" x14ac:dyDescent="0.2">
      <c r="R196" s="53" t="s">
        <v>222</v>
      </c>
    </row>
    <row r="197" spans="18:18" hidden="1" x14ac:dyDescent="0.2">
      <c r="R197" s="53" t="s">
        <v>228</v>
      </c>
    </row>
    <row r="198" spans="18:18" hidden="1" x14ac:dyDescent="0.2">
      <c r="R198" s="53" t="s">
        <v>196</v>
      </c>
    </row>
    <row r="199" spans="18:18" hidden="1" x14ac:dyDescent="0.2">
      <c r="R199" s="53" t="s">
        <v>192</v>
      </c>
    </row>
    <row r="200" spans="18:18" hidden="1" x14ac:dyDescent="0.2">
      <c r="R200" s="53" t="s">
        <v>224</v>
      </c>
    </row>
    <row r="201" spans="18:18" hidden="1" x14ac:dyDescent="0.2">
      <c r="R201" s="53" t="s">
        <v>222</v>
      </c>
    </row>
    <row r="202" spans="18:18" hidden="1" x14ac:dyDescent="0.2">
      <c r="R202" s="53" t="s">
        <v>228</v>
      </c>
    </row>
    <row r="203" spans="18:18" hidden="1" x14ac:dyDescent="0.2">
      <c r="R203" s="53" t="s">
        <v>217</v>
      </c>
    </row>
    <row r="204" spans="18:18" hidden="1" x14ac:dyDescent="0.2">
      <c r="R204" s="53" t="s">
        <v>192</v>
      </c>
    </row>
    <row r="205" spans="18:18" hidden="1" x14ac:dyDescent="0.2">
      <c r="R205" s="53" t="s">
        <v>355</v>
      </c>
    </row>
    <row r="206" spans="18:18" hidden="1" x14ac:dyDescent="0.2">
      <c r="R206" s="53" t="s">
        <v>222</v>
      </c>
    </row>
    <row r="208" spans="18:18" hidden="1" x14ac:dyDescent="0.2">
      <c r="R208" s="53" t="s">
        <v>196</v>
      </c>
    </row>
    <row r="209" spans="18:18" hidden="1" x14ac:dyDescent="0.2">
      <c r="R209" s="53" t="s">
        <v>237</v>
      </c>
    </row>
    <row r="210" spans="18:18" hidden="1" x14ac:dyDescent="0.2">
      <c r="R210" s="53" t="s">
        <v>236</v>
      </c>
    </row>
    <row r="211" spans="18:18" hidden="1" x14ac:dyDescent="0.2">
      <c r="R211" s="53" t="s">
        <v>214</v>
      </c>
    </row>
    <row r="212" spans="18:18" hidden="1" x14ac:dyDescent="0.2">
      <c r="R212" s="53" t="s">
        <v>227</v>
      </c>
    </row>
    <row r="213" spans="18:18" hidden="1" x14ac:dyDescent="0.2">
      <c r="R213" s="53" t="s">
        <v>243</v>
      </c>
    </row>
    <row r="214" spans="18:18" hidden="1" x14ac:dyDescent="0.2">
      <c r="R214" s="53" t="s">
        <v>219</v>
      </c>
    </row>
    <row r="215" spans="18:18" hidden="1" x14ac:dyDescent="0.2">
      <c r="R215" s="53" t="s">
        <v>224</v>
      </c>
    </row>
    <row r="216" spans="18:18" hidden="1" x14ac:dyDescent="0.2">
      <c r="R216" s="53" t="s">
        <v>222</v>
      </c>
    </row>
    <row r="217" spans="18:18" hidden="1" x14ac:dyDescent="0.2">
      <c r="R217" s="53" t="s">
        <v>227</v>
      </c>
    </row>
    <row r="218" spans="18:18" hidden="1" x14ac:dyDescent="0.2">
      <c r="R218" s="53" t="s">
        <v>196</v>
      </c>
    </row>
    <row r="219" spans="18:18" hidden="1" x14ac:dyDescent="0.2">
      <c r="R219" s="53" t="s">
        <v>223</v>
      </c>
    </row>
    <row r="220" spans="18:18" hidden="1" x14ac:dyDescent="0.2">
      <c r="R220" s="53" t="s">
        <v>230</v>
      </c>
    </row>
    <row r="221" spans="18:18" hidden="1" x14ac:dyDescent="0.2">
      <c r="R221" s="53" t="s">
        <v>222</v>
      </c>
    </row>
    <row r="222" spans="18:18" hidden="1" x14ac:dyDescent="0.2">
      <c r="R222" s="53" t="s">
        <v>228</v>
      </c>
    </row>
    <row r="223" spans="18:18" hidden="1" x14ac:dyDescent="0.2">
      <c r="R223" s="53" t="s">
        <v>217</v>
      </c>
    </row>
    <row r="224" spans="18:18" hidden="1" x14ac:dyDescent="0.2">
      <c r="R224" s="53" t="s">
        <v>192</v>
      </c>
    </row>
    <row r="225" spans="18:18" hidden="1" x14ac:dyDescent="0.2">
      <c r="R225" s="53" t="s">
        <v>230</v>
      </c>
    </row>
    <row r="226" spans="18:18" hidden="1" x14ac:dyDescent="0.2">
      <c r="R226" s="53" t="s">
        <v>222</v>
      </c>
    </row>
    <row r="227" spans="18:18" hidden="1" x14ac:dyDescent="0.2">
      <c r="R227" s="53" t="s">
        <v>228</v>
      </c>
    </row>
    <row r="228" spans="18:18" hidden="1" x14ac:dyDescent="0.2">
      <c r="R228" s="53" t="s">
        <v>196</v>
      </c>
    </row>
    <row r="229" spans="18:18" hidden="1" x14ac:dyDescent="0.2">
      <c r="R229" s="53" t="s">
        <v>192</v>
      </c>
    </row>
    <row r="230" spans="18:18" hidden="1" x14ac:dyDescent="0.2">
      <c r="R230" s="53" t="s">
        <v>230</v>
      </c>
    </row>
    <row r="231" spans="18:18" hidden="1" x14ac:dyDescent="0.2">
      <c r="R231" s="53" t="s">
        <v>222</v>
      </c>
    </row>
    <row r="232" spans="18:18" hidden="1" x14ac:dyDescent="0.2">
      <c r="R232" s="53" t="s">
        <v>228</v>
      </c>
    </row>
    <row r="233" spans="18:18" hidden="1" x14ac:dyDescent="0.2">
      <c r="R233" s="53" t="s">
        <v>196</v>
      </c>
    </row>
    <row r="234" spans="18:18" hidden="1" x14ac:dyDescent="0.2">
      <c r="R234" s="53" t="s">
        <v>192</v>
      </c>
    </row>
    <row r="236" spans="18:18" hidden="1" x14ac:dyDescent="0.2">
      <c r="R236" s="53" t="s">
        <v>216</v>
      </c>
    </row>
    <row r="237" spans="18:18" hidden="1" x14ac:dyDescent="0.2">
      <c r="R237" s="53" t="s">
        <v>228</v>
      </c>
    </row>
    <row r="238" spans="18:18" hidden="1" x14ac:dyDescent="0.2">
      <c r="R238" s="53" t="s">
        <v>217</v>
      </c>
    </row>
    <row r="239" spans="18:18" hidden="1" x14ac:dyDescent="0.2">
      <c r="R239" s="53" t="s">
        <v>219</v>
      </c>
    </row>
    <row r="241" spans="18:18" hidden="1" x14ac:dyDescent="0.2">
      <c r="R241" s="53" t="s">
        <v>222</v>
      </c>
    </row>
    <row r="242" spans="18:18" hidden="1" x14ac:dyDescent="0.2">
      <c r="R242" s="53" t="s">
        <v>228</v>
      </c>
    </row>
    <row r="243" spans="18:18" hidden="1" x14ac:dyDescent="0.2">
      <c r="R243" s="53" t="s">
        <v>196</v>
      </c>
    </row>
    <row r="244" spans="18:18" hidden="1" x14ac:dyDescent="0.2">
      <c r="R244" s="53" t="s">
        <v>219</v>
      </c>
    </row>
    <row r="245" spans="18:18" hidden="1" x14ac:dyDescent="0.2">
      <c r="R245" s="53" t="s">
        <v>236</v>
      </c>
    </row>
    <row r="246" spans="18:18" hidden="1" x14ac:dyDescent="0.2">
      <c r="R246" s="53" t="s">
        <v>222</v>
      </c>
    </row>
    <row r="247" spans="18:18" hidden="1" x14ac:dyDescent="0.2">
      <c r="R247" s="53" t="s">
        <v>228</v>
      </c>
    </row>
    <row r="249" spans="18:18" hidden="1" x14ac:dyDescent="0.2">
      <c r="R249" s="53" t="s">
        <v>219</v>
      </c>
    </row>
    <row r="250" spans="18:18" hidden="1" x14ac:dyDescent="0.2">
      <c r="R250" s="53" t="s">
        <v>236</v>
      </c>
    </row>
    <row r="251" spans="18:18" hidden="1" x14ac:dyDescent="0.2">
      <c r="R251" s="53" t="s">
        <v>222</v>
      </c>
    </row>
    <row r="252" spans="18:18" hidden="1" x14ac:dyDescent="0.2">
      <c r="R252" s="53" t="s">
        <v>228</v>
      </c>
    </row>
    <row r="253" spans="18:18" hidden="1" x14ac:dyDescent="0.2">
      <c r="R253" s="53" t="s">
        <v>235</v>
      </c>
    </row>
    <row r="254" spans="18:18" hidden="1" x14ac:dyDescent="0.2">
      <c r="R254" s="53" t="s">
        <v>237</v>
      </c>
    </row>
    <row r="256" spans="18:18" hidden="1" x14ac:dyDescent="0.2">
      <c r="R256" s="53" t="s">
        <v>222</v>
      </c>
    </row>
    <row r="257" spans="18:18" hidden="1" x14ac:dyDescent="0.2">
      <c r="R257" s="53" t="s">
        <v>228</v>
      </c>
    </row>
    <row r="258" spans="18:18" hidden="1" x14ac:dyDescent="0.2">
      <c r="R258" s="53" t="s">
        <v>243</v>
      </c>
    </row>
    <row r="259" spans="18:18" hidden="1" x14ac:dyDescent="0.2">
      <c r="R259" s="53" t="s">
        <v>192</v>
      </c>
    </row>
    <row r="260" spans="18:18" hidden="1" x14ac:dyDescent="0.2">
      <c r="R260" s="53" t="s">
        <v>245</v>
      </c>
    </row>
    <row r="261" spans="18:18" hidden="1" x14ac:dyDescent="0.2">
      <c r="R261" s="53" t="s">
        <v>222</v>
      </c>
    </row>
    <row r="262" spans="18:18" hidden="1" x14ac:dyDescent="0.2">
      <c r="R262" s="53" t="s">
        <v>228</v>
      </c>
    </row>
    <row r="263" spans="18:18" hidden="1" x14ac:dyDescent="0.2">
      <c r="R263" s="53" t="s">
        <v>217</v>
      </c>
    </row>
    <row r="264" spans="18:18" hidden="1" x14ac:dyDescent="0.2">
      <c r="R264" s="53" t="s">
        <v>192</v>
      </c>
    </row>
    <row r="265" spans="18:18" hidden="1" x14ac:dyDescent="0.2">
      <c r="R265" s="53" t="s">
        <v>365</v>
      </c>
    </row>
    <row r="266" spans="18:18" hidden="1" x14ac:dyDescent="0.2">
      <c r="R266" s="53" t="s">
        <v>222</v>
      </c>
    </row>
    <row r="267" spans="18:18" hidden="1" x14ac:dyDescent="0.2">
      <c r="R267" s="53" t="s">
        <v>228</v>
      </c>
    </row>
    <row r="268" spans="18:18" hidden="1" x14ac:dyDescent="0.2">
      <c r="R268" s="53" t="s">
        <v>217</v>
      </c>
    </row>
    <row r="269" spans="18:18" hidden="1" x14ac:dyDescent="0.2">
      <c r="R269" s="53" t="s">
        <v>223</v>
      </c>
    </row>
    <row r="270" spans="18:18" hidden="1" x14ac:dyDescent="0.2">
      <c r="R270" s="53" t="s">
        <v>230</v>
      </c>
    </row>
    <row r="271" spans="18:18" hidden="1" x14ac:dyDescent="0.2">
      <c r="R271" s="53" t="s">
        <v>222</v>
      </c>
    </row>
    <row r="272" spans="18:18" hidden="1" x14ac:dyDescent="0.2">
      <c r="R272" s="53" t="s">
        <v>228</v>
      </c>
    </row>
    <row r="273" spans="18:18" hidden="1" x14ac:dyDescent="0.2">
      <c r="R273" s="53" t="s">
        <v>196</v>
      </c>
    </row>
    <row r="274" spans="18:18" hidden="1" x14ac:dyDescent="0.2">
      <c r="R274" s="53" t="s">
        <v>192</v>
      </c>
    </row>
    <row r="276" spans="18:18" hidden="1" x14ac:dyDescent="0.2">
      <c r="R276" s="53" t="s">
        <v>222</v>
      </c>
    </row>
    <row r="277" spans="18:18" hidden="1" x14ac:dyDescent="0.2">
      <c r="R277" s="53" t="s">
        <v>194</v>
      </c>
    </row>
    <row r="278" spans="18:18" hidden="1" x14ac:dyDescent="0.2">
      <c r="R278" s="53" t="s">
        <v>217</v>
      </c>
    </row>
    <row r="279" spans="18:18" hidden="1" x14ac:dyDescent="0.2">
      <c r="R279" s="53" t="s">
        <v>192</v>
      </c>
    </row>
    <row r="280" spans="18:18" hidden="1" x14ac:dyDescent="0.2">
      <c r="R280" s="53" t="s">
        <v>432</v>
      </c>
    </row>
    <row r="281" spans="18:18" hidden="1" x14ac:dyDescent="0.2">
      <c r="R281" s="53" t="s">
        <v>214</v>
      </c>
    </row>
    <row r="283" spans="18:18" hidden="1" x14ac:dyDescent="0.2">
      <c r="R283" s="53" t="s">
        <v>196</v>
      </c>
    </row>
    <row r="284" spans="18:18" hidden="1" x14ac:dyDescent="0.2">
      <c r="R284" s="53" t="s">
        <v>237</v>
      </c>
    </row>
    <row r="286" spans="18:18" hidden="1" x14ac:dyDescent="0.2">
      <c r="R286" s="53" t="s">
        <v>222</v>
      </c>
    </row>
    <row r="287" spans="18:18" hidden="1" x14ac:dyDescent="0.2">
      <c r="R287" s="53" t="s">
        <v>228</v>
      </c>
    </row>
    <row r="289" spans="18:18" hidden="1" x14ac:dyDescent="0.2">
      <c r="R289" s="53" t="s">
        <v>192</v>
      </c>
    </row>
    <row r="290" spans="18:18" hidden="1" x14ac:dyDescent="0.2">
      <c r="R290" s="53" t="s">
        <v>236</v>
      </c>
    </row>
    <row r="291" spans="18:18" hidden="1" x14ac:dyDescent="0.2">
      <c r="R291" s="53" t="s">
        <v>222</v>
      </c>
    </row>
    <row r="292" spans="18:18" hidden="1" x14ac:dyDescent="0.2">
      <c r="R292" s="53" t="s">
        <v>228</v>
      </c>
    </row>
    <row r="293" spans="18:18" hidden="1" x14ac:dyDescent="0.2">
      <c r="R293" s="53" t="s">
        <v>235</v>
      </c>
    </row>
    <row r="294" spans="18:18" hidden="1" x14ac:dyDescent="0.2">
      <c r="R294" s="53" t="s">
        <v>219</v>
      </c>
    </row>
    <row r="296" spans="18:18" hidden="1" x14ac:dyDescent="0.2">
      <c r="R296" s="53" t="s">
        <v>216</v>
      </c>
    </row>
    <row r="299" spans="18:18" hidden="1" x14ac:dyDescent="0.2">
      <c r="R299" s="53" t="s">
        <v>192</v>
      </c>
    </row>
    <row r="301" spans="18:18" hidden="1" x14ac:dyDescent="0.2">
      <c r="R301" s="53" t="s">
        <v>222</v>
      </c>
    </row>
    <row r="302" spans="18:18" hidden="1" x14ac:dyDescent="0.2">
      <c r="R302" s="53" t="s">
        <v>228</v>
      </c>
    </row>
    <row r="303" spans="18:18" hidden="1" x14ac:dyDescent="0.2">
      <c r="R303" s="53" t="s">
        <v>196</v>
      </c>
    </row>
    <row r="304" spans="18:18" hidden="1" x14ac:dyDescent="0.2">
      <c r="R304" s="53" t="s">
        <v>229</v>
      </c>
    </row>
    <row r="305" spans="18:18" hidden="1" x14ac:dyDescent="0.2">
      <c r="R305" s="53" t="s">
        <v>245</v>
      </c>
    </row>
    <row r="306" spans="18:18" hidden="1" x14ac:dyDescent="0.2">
      <c r="R306" s="53" t="s">
        <v>222</v>
      </c>
    </row>
    <row r="307" spans="18:18" hidden="1" x14ac:dyDescent="0.2">
      <c r="R307" s="53" t="s">
        <v>228</v>
      </c>
    </row>
    <row r="308" spans="18:18" hidden="1" x14ac:dyDescent="0.2">
      <c r="R308" s="53" t="s">
        <v>196</v>
      </c>
    </row>
    <row r="309" spans="18:18" hidden="1" x14ac:dyDescent="0.2">
      <c r="R309" s="53" t="s">
        <v>237</v>
      </c>
    </row>
    <row r="311" spans="18:18" hidden="1" x14ac:dyDescent="0.2">
      <c r="R311" s="53" t="s">
        <v>222</v>
      </c>
    </row>
    <row r="312" spans="18:18" hidden="1" x14ac:dyDescent="0.2">
      <c r="R312" s="53" t="s">
        <v>228</v>
      </c>
    </row>
    <row r="313" spans="18:18" hidden="1" x14ac:dyDescent="0.2">
      <c r="R313" s="53" t="s">
        <v>235</v>
      </c>
    </row>
    <row r="314" spans="18:18" hidden="1" x14ac:dyDescent="0.2">
      <c r="R314" s="53" t="s">
        <v>223</v>
      </c>
    </row>
    <row r="315" spans="18:18" hidden="1" x14ac:dyDescent="0.2">
      <c r="R315" s="53" t="s">
        <v>365</v>
      </c>
    </row>
    <row r="316" spans="18:18" hidden="1" x14ac:dyDescent="0.2">
      <c r="R316" s="53" t="s">
        <v>216</v>
      </c>
    </row>
    <row r="318" spans="18:18" hidden="1" x14ac:dyDescent="0.2">
      <c r="R318" s="53" t="s">
        <v>434</v>
      </c>
    </row>
    <row r="319" spans="18:18" hidden="1" x14ac:dyDescent="0.2">
      <c r="R319" s="53" t="s">
        <v>237</v>
      </c>
    </row>
    <row r="321" spans="17:18" hidden="1" x14ac:dyDescent="0.2">
      <c r="R321" s="53" t="s">
        <v>222</v>
      </c>
    </row>
    <row r="322" spans="17:18" hidden="1" x14ac:dyDescent="0.2">
      <c r="R322" s="53" t="s">
        <v>194</v>
      </c>
    </row>
    <row r="323" spans="17:18" hidden="1" x14ac:dyDescent="0.2">
      <c r="R323" s="53" t="s">
        <v>196</v>
      </c>
    </row>
    <row r="324" spans="17:18" hidden="1" x14ac:dyDescent="0.2">
      <c r="R324" s="53" t="s">
        <v>192</v>
      </c>
    </row>
    <row r="325" spans="17:18" hidden="1" x14ac:dyDescent="0.2">
      <c r="R325" s="53" t="s">
        <v>236</v>
      </c>
    </row>
    <row r="326" spans="17:18" hidden="1" x14ac:dyDescent="0.2">
      <c r="R326" s="53" t="s">
        <v>222</v>
      </c>
    </row>
    <row r="328" spans="17:18" hidden="1" x14ac:dyDescent="0.2">
      <c r="R328" s="53" t="s">
        <v>196</v>
      </c>
    </row>
    <row r="329" spans="17:18" hidden="1" x14ac:dyDescent="0.2">
      <c r="R329" s="53" t="s">
        <v>192</v>
      </c>
    </row>
    <row r="330" spans="17:18" hidden="1" x14ac:dyDescent="0.2">
      <c r="R330" s="53" t="s">
        <v>230</v>
      </c>
    </row>
    <row r="331" spans="17:18" hidden="1" x14ac:dyDescent="0.2">
      <c r="R331" s="53" t="s">
        <v>216</v>
      </c>
    </row>
    <row r="332" spans="17:18" hidden="1" x14ac:dyDescent="0.2">
      <c r="R332" s="53" t="s">
        <v>228</v>
      </c>
    </row>
    <row r="333" spans="17:18" ht="15.75" hidden="1" customHeight="1" x14ac:dyDescent="0.2">
      <c r="Q333" s="311"/>
      <c r="R333" s="53" t="s">
        <v>196</v>
      </c>
    </row>
    <row r="334" spans="17:18" ht="16.5" customHeight="1" thickBot="1" x14ac:dyDescent="0.25">
      <c r="Q334" s="310"/>
    </row>
    <row r="335" spans="17:18" ht="15.75" hidden="1" customHeight="1" x14ac:dyDescent="0.2">
      <c r="Q335" s="309"/>
      <c r="R335" s="53" t="s">
        <v>245</v>
      </c>
    </row>
    <row r="336" spans="17:18" ht="15.75" hidden="1" customHeight="1" x14ac:dyDescent="0.2">
      <c r="Q336" s="311"/>
      <c r="R336" s="53" t="s">
        <v>222</v>
      </c>
    </row>
    <row r="337" spans="17:18" ht="15.75" hidden="1" customHeight="1" x14ac:dyDescent="0.2">
      <c r="Q337" s="311"/>
      <c r="R337" s="53" t="s">
        <v>228</v>
      </c>
    </row>
    <row r="338" spans="17:18" ht="15.75" hidden="1" customHeight="1" x14ac:dyDescent="0.2">
      <c r="Q338" s="311"/>
      <c r="R338" s="53" t="s">
        <v>196</v>
      </c>
    </row>
    <row r="339" spans="17:18" ht="16.5" hidden="1" customHeight="1" thickBot="1" x14ac:dyDescent="0.25">
      <c r="Q339" s="310"/>
      <c r="R339" s="53" t="s">
        <v>192</v>
      </c>
    </row>
    <row r="340" spans="17:18" ht="15.75" hidden="1" customHeight="1" x14ac:dyDescent="0.2">
      <c r="Q340" s="309"/>
      <c r="R340" s="53" t="s">
        <v>432</v>
      </c>
    </row>
    <row r="341" spans="17:18" ht="15.75" hidden="1" customHeight="1" x14ac:dyDescent="0.2">
      <c r="Q341" s="311"/>
      <c r="R341" s="53" t="s">
        <v>222</v>
      </c>
    </row>
    <row r="342" spans="17:18" ht="15.75" hidden="1" customHeight="1" x14ac:dyDescent="0.2">
      <c r="Q342" s="311"/>
      <c r="R342" s="53" t="s">
        <v>228</v>
      </c>
    </row>
    <row r="343" spans="17:18" ht="15.75" hidden="1" customHeight="1" x14ac:dyDescent="0.2">
      <c r="Q343" s="311"/>
      <c r="R343" s="53" t="s">
        <v>232</v>
      </c>
    </row>
    <row r="344" spans="17:18" ht="16.5" hidden="1" customHeight="1" thickBot="1" x14ac:dyDescent="0.25">
      <c r="Q344" s="310"/>
      <c r="R344" s="53" t="s">
        <v>237</v>
      </c>
    </row>
    <row r="345" spans="17:18" hidden="1" x14ac:dyDescent="0.2">
      <c r="R345" s="53" t="s">
        <v>224</v>
      </c>
    </row>
    <row r="346" spans="17:18" hidden="1" x14ac:dyDescent="0.2">
      <c r="R346" s="53" t="s">
        <v>222</v>
      </c>
    </row>
  </sheetData>
  <sheetProtection password="BC63" sheet="1" objects="1" scenarios="1"/>
  <mergeCells count="310">
    <mergeCell ref="A7:A8"/>
    <mergeCell ref="B7:E8"/>
    <mergeCell ref="F7:G8"/>
    <mergeCell ref="H7:J8"/>
    <mergeCell ref="K7:K8"/>
    <mergeCell ref="L7:L8"/>
    <mergeCell ref="A9:A13"/>
    <mergeCell ref="B9:E11"/>
    <mergeCell ref="F9:G13"/>
    <mergeCell ref="H9:J9"/>
    <mergeCell ref="H10:J10"/>
    <mergeCell ref="H11:J11"/>
    <mergeCell ref="B12:E13"/>
    <mergeCell ref="H12:J12"/>
    <mergeCell ref="H13:J13"/>
    <mergeCell ref="A14:A18"/>
    <mergeCell ref="B14:E16"/>
    <mergeCell ref="F14:G18"/>
    <mergeCell ref="H14:J14"/>
    <mergeCell ref="H15:J15"/>
    <mergeCell ref="H16:J16"/>
    <mergeCell ref="B17:E18"/>
    <mergeCell ref="H17:J17"/>
    <mergeCell ref="H18:J18"/>
    <mergeCell ref="A19:A23"/>
    <mergeCell ref="B19:E21"/>
    <mergeCell ref="F19:G23"/>
    <mergeCell ref="H19:J19"/>
    <mergeCell ref="H20:J20"/>
    <mergeCell ref="H21:J21"/>
    <mergeCell ref="B22:E23"/>
    <mergeCell ref="H22:J22"/>
    <mergeCell ref="H23:J23"/>
    <mergeCell ref="A24:A28"/>
    <mergeCell ref="B24:E26"/>
    <mergeCell ref="F24:G28"/>
    <mergeCell ref="H24:J24"/>
    <mergeCell ref="H25:J25"/>
    <mergeCell ref="H26:J26"/>
    <mergeCell ref="B27:E28"/>
    <mergeCell ref="H27:J27"/>
    <mergeCell ref="H28:J28"/>
    <mergeCell ref="A29:A33"/>
    <mergeCell ref="B29:E31"/>
    <mergeCell ref="F29:G33"/>
    <mergeCell ref="H29:J29"/>
    <mergeCell ref="H30:J30"/>
    <mergeCell ref="H31:J31"/>
    <mergeCell ref="B32:E33"/>
    <mergeCell ref="H32:J32"/>
    <mergeCell ref="H33:J33"/>
    <mergeCell ref="A34:A38"/>
    <mergeCell ref="B34:E36"/>
    <mergeCell ref="F34:G38"/>
    <mergeCell ref="H34:J34"/>
    <mergeCell ref="H35:J35"/>
    <mergeCell ref="H36:J36"/>
    <mergeCell ref="B37:E38"/>
    <mergeCell ref="H37:J37"/>
    <mergeCell ref="H38:J38"/>
    <mergeCell ref="A39:A43"/>
    <mergeCell ref="B39:E41"/>
    <mergeCell ref="F39:G43"/>
    <mergeCell ref="H39:J39"/>
    <mergeCell ref="H40:J40"/>
    <mergeCell ref="H41:J41"/>
    <mergeCell ref="B42:E43"/>
    <mergeCell ref="H42:J42"/>
    <mergeCell ref="H43:J43"/>
    <mergeCell ref="A44:A48"/>
    <mergeCell ref="B44:E46"/>
    <mergeCell ref="F44:G48"/>
    <mergeCell ref="H44:J44"/>
    <mergeCell ref="H45:J45"/>
    <mergeCell ref="H46:J46"/>
    <mergeCell ref="B47:E48"/>
    <mergeCell ref="H47:J47"/>
    <mergeCell ref="H48:J48"/>
    <mergeCell ref="A49:A53"/>
    <mergeCell ref="B49:E51"/>
    <mergeCell ref="F49:G53"/>
    <mergeCell ref="H49:J49"/>
    <mergeCell ref="H50:J50"/>
    <mergeCell ref="H51:J51"/>
    <mergeCell ref="B52:E53"/>
    <mergeCell ref="H52:J52"/>
    <mergeCell ref="H53:J53"/>
    <mergeCell ref="A54:A58"/>
    <mergeCell ref="B54:E56"/>
    <mergeCell ref="F54:G58"/>
    <mergeCell ref="H54:J54"/>
    <mergeCell ref="H55:J55"/>
    <mergeCell ref="H56:J56"/>
    <mergeCell ref="B57:E58"/>
    <mergeCell ref="H57:J57"/>
    <mergeCell ref="H58:J58"/>
    <mergeCell ref="A59:A63"/>
    <mergeCell ref="B59:E61"/>
    <mergeCell ref="F59:G63"/>
    <mergeCell ref="H59:J59"/>
    <mergeCell ref="H60:J60"/>
    <mergeCell ref="H61:J61"/>
    <mergeCell ref="B62:E63"/>
    <mergeCell ref="H62:J62"/>
    <mergeCell ref="H63:J63"/>
    <mergeCell ref="A64:A68"/>
    <mergeCell ref="B64:E66"/>
    <mergeCell ref="F64:G68"/>
    <mergeCell ref="H64:J64"/>
    <mergeCell ref="H65:J65"/>
    <mergeCell ref="H66:J66"/>
    <mergeCell ref="B67:E68"/>
    <mergeCell ref="H67:J67"/>
    <mergeCell ref="H68:J68"/>
    <mergeCell ref="A69:A73"/>
    <mergeCell ref="B69:E71"/>
    <mergeCell ref="F69:G73"/>
    <mergeCell ref="H69:J69"/>
    <mergeCell ref="H70:J70"/>
    <mergeCell ref="H71:J71"/>
    <mergeCell ref="B72:E73"/>
    <mergeCell ref="H72:J72"/>
    <mergeCell ref="H73:J73"/>
    <mergeCell ref="A74:A78"/>
    <mergeCell ref="B74:E76"/>
    <mergeCell ref="F74:G78"/>
    <mergeCell ref="H74:J74"/>
    <mergeCell ref="H75:J75"/>
    <mergeCell ref="H76:J76"/>
    <mergeCell ref="B77:E78"/>
    <mergeCell ref="H77:J77"/>
    <mergeCell ref="H78:J78"/>
    <mergeCell ref="A79:A83"/>
    <mergeCell ref="B79:E81"/>
    <mergeCell ref="F79:G83"/>
    <mergeCell ref="H79:J79"/>
    <mergeCell ref="H80:J80"/>
    <mergeCell ref="H81:J81"/>
    <mergeCell ref="B82:E83"/>
    <mergeCell ref="H82:J82"/>
    <mergeCell ref="H83:J83"/>
    <mergeCell ref="A84:A88"/>
    <mergeCell ref="B84:E86"/>
    <mergeCell ref="F84:G88"/>
    <mergeCell ref="H84:J84"/>
    <mergeCell ref="H85:J85"/>
    <mergeCell ref="H86:J86"/>
    <mergeCell ref="B87:E88"/>
    <mergeCell ref="H87:J87"/>
    <mergeCell ref="H88:J88"/>
    <mergeCell ref="A89:A93"/>
    <mergeCell ref="B89:E91"/>
    <mergeCell ref="F89:G93"/>
    <mergeCell ref="H89:J89"/>
    <mergeCell ref="H90:J90"/>
    <mergeCell ref="H91:J91"/>
    <mergeCell ref="B92:E93"/>
    <mergeCell ref="H92:J92"/>
    <mergeCell ref="H93:J93"/>
    <mergeCell ref="A94:A98"/>
    <mergeCell ref="B94:E96"/>
    <mergeCell ref="F94:G98"/>
    <mergeCell ref="H94:J94"/>
    <mergeCell ref="H95:J95"/>
    <mergeCell ref="H96:J96"/>
    <mergeCell ref="B97:E98"/>
    <mergeCell ref="H97:J97"/>
    <mergeCell ref="H98:J98"/>
    <mergeCell ref="A99:A103"/>
    <mergeCell ref="B99:E101"/>
    <mergeCell ref="F99:G103"/>
    <mergeCell ref="H99:J99"/>
    <mergeCell ref="H100:J100"/>
    <mergeCell ref="H101:J101"/>
    <mergeCell ref="B102:E103"/>
    <mergeCell ref="H102:J102"/>
    <mergeCell ref="H103:J103"/>
    <mergeCell ref="A104:A108"/>
    <mergeCell ref="B104:E106"/>
    <mergeCell ref="F104:G108"/>
    <mergeCell ref="H104:J104"/>
    <mergeCell ref="H105:J105"/>
    <mergeCell ref="H106:J106"/>
    <mergeCell ref="B107:E108"/>
    <mergeCell ref="H107:J107"/>
    <mergeCell ref="H108:J108"/>
    <mergeCell ref="A109:A113"/>
    <mergeCell ref="B109:E111"/>
    <mergeCell ref="F109:G113"/>
    <mergeCell ref="H109:J109"/>
    <mergeCell ref="H110:J110"/>
    <mergeCell ref="H111:J111"/>
    <mergeCell ref="B112:E113"/>
    <mergeCell ref="H112:J112"/>
    <mergeCell ref="H113:J113"/>
    <mergeCell ref="A114:A118"/>
    <mergeCell ref="B114:E116"/>
    <mergeCell ref="F114:G118"/>
    <mergeCell ref="H114:J114"/>
    <mergeCell ref="H115:J115"/>
    <mergeCell ref="H116:J116"/>
    <mergeCell ref="B117:E118"/>
    <mergeCell ref="H117:J117"/>
    <mergeCell ref="H118:J118"/>
    <mergeCell ref="A119:A123"/>
    <mergeCell ref="B119:E121"/>
    <mergeCell ref="F119:G123"/>
    <mergeCell ref="H119:J119"/>
    <mergeCell ref="H120:J120"/>
    <mergeCell ref="H121:J121"/>
    <mergeCell ref="B122:E123"/>
    <mergeCell ref="H122:J122"/>
    <mergeCell ref="H123:J123"/>
    <mergeCell ref="A124:A128"/>
    <mergeCell ref="B124:E126"/>
    <mergeCell ref="F124:G128"/>
    <mergeCell ref="H124:J124"/>
    <mergeCell ref="H125:J125"/>
    <mergeCell ref="H126:J126"/>
    <mergeCell ref="B127:E128"/>
    <mergeCell ref="H127:J127"/>
    <mergeCell ref="H128:J128"/>
    <mergeCell ref="A129:A133"/>
    <mergeCell ref="B129:E131"/>
    <mergeCell ref="F129:G133"/>
    <mergeCell ref="H129:J129"/>
    <mergeCell ref="H130:J130"/>
    <mergeCell ref="H131:J131"/>
    <mergeCell ref="B132:E133"/>
    <mergeCell ref="H132:J132"/>
    <mergeCell ref="H133:J133"/>
    <mergeCell ref="A134:A138"/>
    <mergeCell ref="B134:E136"/>
    <mergeCell ref="F134:G138"/>
    <mergeCell ref="H134:J134"/>
    <mergeCell ref="H135:J135"/>
    <mergeCell ref="H136:J136"/>
    <mergeCell ref="B137:E138"/>
    <mergeCell ref="H137:J137"/>
    <mergeCell ref="H138:J138"/>
    <mergeCell ref="A139:A143"/>
    <mergeCell ref="B139:E141"/>
    <mergeCell ref="F139:G143"/>
    <mergeCell ref="H139:J139"/>
    <mergeCell ref="H140:J140"/>
    <mergeCell ref="H141:J141"/>
    <mergeCell ref="B142:E143"/>
    <mergeCell ref="H142:J142"/>
    <mergeCell ref="H143:J143"/>
    <mergeCell ref="A144:A148"/>
    <mergeCell ref="B144:E146"/>
    <mergeCell ref="F144:G148"/>
    <mergeCell ref="H144:J144"/>
    <mergeCell ref="H145:J145"/>
    <mergeCell ref="H146:J146"/>
    <mergeCell ref="B147:E148"/>
    <mergeCell ref="H147:J147"/>
    <mergeCell ref="H148:J148"/>
    <mergeCell ref="A149:A153"/>
    <mergeCell ref="B149:E151"/>
    <mergeCell ref="F149:G153"/>
    <mergeCell ref="H149:J149"/>
    <mergeCell ref="H150:J150"/>
    <mergeCell ref="H151:J151"/>
    <mergeCell ref="B152:E153"/>
    <mergeCell ref="H152:J152"/>
    <mergeCell ref="H153:J153"/>
    <mergeCell ref="A159:A161"/>
    <mergeCell ref="B159:E159"/>
    <mergeCell ref="F159:G161"/>
    <mergeCell ref="H159:J159"/>
    <mergeCell ref="B160:E161"/>
    <mergeCell ref="H160:J160"/>
    <mergeCell ref="H161:J161"/>
    <mergeCell ref="A154:A158"/>
    <mergeCell ref="B154:E156"/>
    <mergeCell ref="F154:G158"/>
    <mergeCell ref="H154:J154"/>
    <mergeCell ref="H155:J155"/>
    <mergeCell ref="H156:J156"/>
    <mergeCell ref="B157:E158"/>
    <mergeCell ref="H157:J157"/>
    <mergeCell ref="H158:J158"/>
    <mergeCell ref="A166:A168"/>
    <mergeCell ref="B166:E167"/>
    <mergeCell ref="F166:G168"/>
    <mergeCell ref="H166:J166"/>
    <mergeCell ref="H167:J167"/>
    <mergeCell ref="B168:E168"/>
    <mergeCell ref="H168:J168"/>
    <mergeCell ref="A162:A165"/>
    <mergeCell ref="B162:E163"/>
    <mergeCell ref="F162:G165"/>
    <mergeCell ref="H162:J162"/>
    <mergeCell ref="H163:J163"/>
    <mergeCell ref="B164:E165"/>
    <mergeCell ref="H164:J164"/>
    <mergeCell ref="H165:J165"/>
    <mergeCell ref="A171:A173"/>
    <mergeCell ref="B171:E173"/>
    <mergeCell ref="F171:G173"/>
    <mergeCell ref="H171:J171"/>
    <mergeCell ref="H172:J172"/>
    <mergeCell ref="H173:J173"/>
    <mergeCell ref="A169:A170"/>
    <mergeCell ref="B169:E169"/>
    <mergeCell ref="F169:G170"/>
    <mergeCell ref="H169:J169"/>
    <mergeCell ref="B170:E170"/>
    <mergeCell ref="H170:J170"/>
  </mergeCells>
  <phoneticPr fontId="43" type="noConversion"/>
  <pageMargins left="0.7" right="0.7" top="0.75" bottom="0.75" header="0.3" footer="0.3"/>
  <pageSetup paperSize="9" scale="60" orientation="portrait" r:id="rId1"/>
  <rowBreaks count="1" manualBreakCount="1">
    <brk id="133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"/>
  <sheetViews>
    <sheetView topLeftCell="A3" zoomScale="80" zoomScaleNormal="80" zoomScalePageLayoutView="80" workbookViewId="0">
      <selection activeCell="E15" sqref="E15:E20"/>
    </sheetView>
  </sheetViews>
  <sheetFormatPr baseColWidth="10" defaultColWidth="10.83203125" defaultRowHeight="16" x14ac:dyDescent="0.2"/>
  <cols>
    <col min="1" max="1" width="16.5" style="53" bestFit="1" customWidth="1"/>
    <col min="2" max="2" width="5.6640625" style="53" bestFit="1" customWidth="1"/>
    <col min="3" max="3" width="29.1640625" style="53" bestFit="1" customWidth="1"/>
    <col min="4" max="4" width="34" style="53" customWidth="1"/>
    <col min="5" max="5" width="8.5" style="53" customWidth="1"/>
    <col min="6" max="6" width="9.6640625" style="53" bestFit="1" customWidth="1"/>
    <col min="7" max="17" width="15.1640625" style="53" customWidth="1"/>
    <col min="18" max="18" width="18.33203125" style="53" customWidth="1"/>
    <col min="19" max="16384" width="10.83203125" style="53"/>
  </cols>
  <sheetData>
    <row r="1" spans="1:39" s="29" customFormat="1" ht="15.75" customHeight="1" x14ac:dyDescent="0.2">
      <c r="A1" s="52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85"/>
      <c r="U1" s="85"/>
      <c r="V1" s="85"/>
      <c r="W1" s="85"/>
      <c r="X1" s="85"/>
      <c r="Y1" s="85"/>
      <c r="Z1" s="38"/>
      <c r="AA1" s="38"/>
      <c r="AB1" s="38"/>
      <c r="AC1" s="3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s="29" customFormat="1" ht="15.75" customHeight="1" x14ac:dyDescent="0.2">
      <c r="A2" s="52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85"/>
      <c r="U2" s="85"/>
      <c r="V2" s="85"/>
      <c r="W2" s="85"/>
      <c r="X2" s="85"/>
      <c r="Y2" s="85"/>
      <c r="Z2" s="38"/>
      <c r="AA2" s="38"/>
      <c r="AB2" s="38"/>
      <c r="AC2" s="3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s="29" customFormat="1" ht="45" customHeight="1" x14ac:dyDescent="0.2">
      <c r="A3" s="52"/>
      <c r="B3" s="39"/>
      <c r="C3" s="37"/>
      <c r="D3" s="87" t="s">
        <v>172</v>
      </c>
      <c r="E3" s="87"/>
      <c r="F3" s="87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37"/>
      <c r="T3" s="86"/>
      <c r="U3" s="85"/>
      <c r="V3" s="85"/>
      <c r="W3" s="85"/>
      <c r="X3" s="85"/>
      <c r="Y3" s="85"/>
      <c r="Z3" s="38"/>
      <c r="AA3" s="38"/>
      <c r="AB3" s="38"/>
      <c r="AC3" s="3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39" s="29" customFormat="1" ht="39" customHeight="1" x14ac:dyDescent="0.2">
      <c r="A4" s="52"/>
      <c r="B4" s="36"/>
      <c r="C4" s="37"/>
      <c r="D4" s="42" t="s">
        <v>173</v>
      </c>
      <c r="E4" s="42"/>
      <c r="F4" s="42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37"/>
      <c r="T4" s="86"/>
      <c r="U4" s="85"/>
      <c r="V4" s="85"/>
      <c r="W4" s="85"/>
      <c r="X4" s="85"/>
      <c r="Y4" s="85"/>
      <c r="Z4" s="38"/>
      <c r="AA4" s="38"/>
      <c r="AB4" s="38"/>
      <c r="AC4" s="38"/>
      <c r="AD4" s="28"/>
      <c r="AE4" s="28"/>
      <c r="AF4" s="28"/>
      <c r="AG4" s="28"/>
      <c r="AH4" s="28"/>
      <c r="AI4" s="28"/>
      <c r="AJ4" s="28"/>
      <c r="AK4" s="28"/>
      <c r="AL4" s="28"/>
      <c r="AM4" s="28"/>
    </row>
    <row r="5" spans="1:39" s="29" customFormat="1" ht="27.75" customHeight="1" x14ac:dyDescent="0.2">
      <c r="A5" s="52"/>
      <c r="B5" s="36"/>
      <c r="C5" s="36"/>
      <c r="D5" s="72" t="s">
        <v>250</v>
      </c>
      <c r="E5" s="72"/>
      <c r="F5" s="7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36"/>
      <c r="T5" s="85"/>
      <c r="U5" s="85"/>
      <c r="V5" s="85"/>
      <c r="W5" s="85"/>
      <c r="X5" s="85"/>
      <c r="Y5" s="85"/>
      <c r="Z5" s="38"/>
      <c r="AA5" s="38"/>
      <c r="AB5" s="38"/>
      <c r="AC5" s="38"/>
      <c r="AD5" s="28"/>
      <c r="AE5" s="28"/>
      <c r="AF5" s="28"/>
      <c r="AG5" s="28"/>
      <c r="AH5" s="28"/>
      <c r="AI5" s="28"/>
      <c r="AJ5" s="28"/>
      <c r="AK5" s="28"/>
      <c r="AL5" s="28"/>
      <c r="AM5" s="28"/>
    </row>
    <row r="6" spans="1:39" ht="17" thickBot="1" x14ac:dyDescent="0.25"/>
    <row r="7" spans="1:39" ht="19" customHeight="1" x14ac:dyDescent="0.2">
      <c r="A7" s="457" t="s">
        <v>254</v>
      </c>
      <c r="B7" s="457" t="s">
        <v>255</v>
      </c>
      <c r="C7" s="457" t="s">
        <v>186</v>
      </c>
      <c r="D7" s="457" t="s">
        <v>248</v>
      </c>
      <c r="E7" s="457" t="s">
        <v>256</v>
      </c>
      <c r="F7" s="183" t="s">
        <v>486</v>
      </c>
      <c r="G7" s="457" t="s">
        <v>41</v>
      </c>
      <c r="H7" s="457" t="s">
        <v>43</v>
      </c>
      <c r="I7" s="457" t="s">
        <v>44</v>
      </c>
      <c r="J7" s="457" t="s">
        <v>46</v>
      </c>
      <c r="K7" s="457" t="s">
        <v>48</v>
      </c>
      <c r="L7" s="457" t="s">
        <v>49</v>
      </c>
      <c r="M7" s="457" t="s">
        <v>50</v>
      </c>
      <c r="N7" s="457" t="s">
        <v>51</v>
      </c>
      <c r="O7" s="457" t="s">
        <v>52</v>
      </c>
      <c r="P7" s="457" t="s">
        <v>53</v>
      </c>
      <c r="Q7" s="457" t="s">
        <v>54</v>
      </c>
    </row>
    <row r="8" spans="1:39" ht="22" customHeight="1" thickBot="1" x14ac:dyDescent="0.25">
      <c r="A8" s="458"/>
      <c r="B8" s="458"/>
      <c r="C8" s="458"/>
      <c r="D8" s="458"/>
      <c r="E8" s="458"/>
      <c r="F8" s="184" t="s">
        <v>487</v>
      </c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</row>
    <row r="9" spans="1:39" ht="22" customHeight="1" x14ac:dyDescent="0.25">
      <c r="A9" s="83" t="s">
        <v>251</v>
      </c>
      <c r="B9" s="84">
        <v>1</v>
      </c>
      <c r="C9" s="113" t="s">
        <v>373</v>
      </c>
      <c r="D9" s="114" t="s">
        <v>225</v>
      </c>
      <c r="E9" s="182">
        <f t="shared" ref="E9:E40" si="0">SUM(G9:Q9)-F9</f>
        <v>-145</v>
      </c>
      <c r="F9" s="185">
        <f t="shared" ref="F9:F40" si="1">IF(G9="-",0,1)+IF(H9="-",0,1)+IF(I9="-",0,1)+IF(J9="-",0,1)+IF(K9="-",0,1)+IF(L9="-",0,1)+IF(M9="-",0,1)+IF(N9="-",0,1)+IF(O9="-",0,1)+IF(P9="-",0,1)+IF(Q9="-",0,1)</f>
        <v>10</v>
      </c>
      <c r="G9" s="115">
        <v>14</v>
      </c>
      <c r="H9" s="115">
        <v>-18</v>
      </c>
      <c r="I9" s="115">
        <v>-10</v>
      </c>
      <c r="J9" s="115">
        <v>-39</v>
      </c>
      <c r="K9" s="115">
        <v>-17</v>
      </c>
      <c r="L9" s="115">
        <v>-20</v>
      </c>
      <c r="M9" s="115">
        <v>-17</v>
      </c>
      <c r="N9" s="115">
        <v>-9</v>
      </c>
      <c r="O9" s="115">
        <v>1</v>
      </c>
      <c r="P9" s="115">
        <v>-20</v>
      </c>
      <c r="Q9" s="115" t="s">
        <v>271</v>
      </c>
    </row>
    <row r="10" spans="1:39" ht="22" customHeight="1" x14ac:dyDescent="0.25">
      <c r="A10" s="76" t="s">
        <v>252</v>
      </c>
      <c r="B10" s="77">
        <v>2</v>
      </c>
      <c r="C10" s="78" t="s">
        <v>398</v>
      </c>
      <c r="D10" s="79" t="s">
        <v>230</v>
      </c>
      <c r="E10" s="182">
        <f t="shared" si="0"/>
        <v>-130</v>
      </c>
      <c r="F10" s="185">
        <f t="shared" si="1"/>
        <v>10</v>
      </c>
      <c r="G10" s="77">
        <v>36</v>
      </c>
      <c r="H10" s="77">
        <v>-18</v>
      </c>
      <c r="I10" s="77">
        <v>-17</v>
      </c>
      <c r="J10" s="77">
        <v>-39</v>
      </c>
      <c r="K10" s="77">
        <v>-29</v>
      </c>
      <c r="L10" s="77">
        <v>-15</v>
      </c>
      <c r="M10" s="77">
        <v>-17</v>
      </c>
      <c r="N10" s="77">
        <v>10</v>
      </c>
      <c r="O10" s="77">
        <v>-10</v>
      </c>
      <c r="P10" s="77">
        <v>-21</v>
      </c>
      <c r="Q10" s="77" t="s">
        <v>271</v>
      </c>
    </row>
    <row r="11" spans="1:39" ht="22" customHeight="1" x14ac:dyDescent="0.25">
      <c r="A11" s="71" t="s">
        <v>253</v>
      </c>
      <c r="B11" s="75">
        <v>3</v>
      </c>
      <c r="C11" s="74" t="s">
        <v>246</v>
      </c>
      <c r="D11" s="73" t="s">
        <v>374</v>
      </c>
      <c r="E11" s="182">
        <f t="shared" si="0"/>
        <v>-117</v>
      </c>
      <c r="F11" s="185">
        <f t="shared" si="1"/>
        <v>10</v>
      </c>
      <c r="G11" s="75">
        <v>15</v>
      </c>
      <c r="H11" s="75">
        <v>-14</v>
      </c>
      <c r="I11" s="75">
        <v>-5</v>
      </c>
      <c r="J11" s="75">
        <v>-36</v>
      </c>
      <c r="K11" s="75">
        <v>-36</v>
      </c>
      <c r="L11" s="75">
        <v>-20</v>
      </c>
      <c r="M11" s="75">
        <v>-17</v>
      </c>
      <c r="N11" s="75">
        <v>3</v>
      </c>
      <c r="O11" s="75">
        <v>4</v>
      </c>
      <c r="P11" s="75">
        <v>-1</v>
      </c>
      <c r="Q11" s="75" t="s">
        <v>271</v>
      </c>
    </row>
    <row r="12" spans="1:39" ht="22" customHeight="1" x14ac:dyDescent="0.25">
      <c r="A12" s="71" t="s">
        <v>253</v>
      </c>
      <c r="B12" s="75">
        <v>4</v>
      </c>
      <c r="C12" s="74" t="s">
        <v>376</v>
      </c>
      <c r="D12" s="73" t="s">
        <v>359</v>
      </c>
      <c r="E12" s="182">
        <f t="shared" si="0"/>
        <v>-114</v>
      </c>
      <c r="F12" s="185">
        <f t="shared" si="1"/>
        <v>10</v>
      </c>
      <c r="G12" s="75">
        <v>22</v>
      </c>
      <c r="H12" s="75">
        <v>-27</v>
      </c>
      <c r="I12" s="75">
        <v>-12</v>
      </c>
      <c r="J12" s="75">
        <v>-34</v>
      </c>
      <c r="K12" s="75">
        <v>-22</v>
      </c>
      <c r="L12" s="75">
        <v>-16</v>
      </c>
      <c r="M12" s="75">
        <v>-19</v>
      </c>
      <c r="N12" s="75">
        <v>10</v>
      </c>
      <c r="O12" s="75">
        <v>5</v>
      </c>
      <c r="P12" s="75">
        <v>-11</v>
      </c>
      <c r="Q12" s="75" t="s">
        <v>271</v>
      </c>
    </row>
    <row r="13" spans="1:39" ht="22" customHeight="1" x14ac:dyDescent="0.25">
      <c r="A13" s="71" t="s">
        <v>253</v>
      </c>
      <c r="B13" s="75">
        <v>5</v>
      </c>
      <c r="C13" s="74" t="s">
        <v>377</v>
      </c>
      <c r="D13" s="73" t="s">
        <v>378</v>
      </c>
      <c r="E13" s="182">
        <f t="shared" si="0"/>
        <v>-112</v>
      </c>
      <c r="F13" s="185">
        <f t="shared" si="1"/>
        <v>10</v>
      </c>
      <c r="G13" s="75">
        <v>24</v>
      </c>
      <c r="H13" s="75">
        <v>-15</v>
      </c>
      <c r="I13" s="75">
        <v>-14</v>
      </c>
      <c r="J13" s="75">
        <v>-34</v>
      </c>
      <c r="K13" s="75">
        <v>-28</v>
      </c>
      <c r="L13" s="75">
        <v>-23</v>
      </c>
      <c r="M13" s="75">
        <v>-17</v>
      </c>
      <c r="N13" s="75">
        <v>12</v>
      </c>
      <c r="O13" s="75">
        <v>3</v>
      </c>
      <c r="P13" s="75">
        <v>-10</v>
      </c>
      <c r="Q13" s="75" t="s">
        <v>271</v>
      </c>
    </row>
    <row r="14" spans="1:39" ht="22" customHeight="1" x14ac:dyDescent="0.25">
      <c r="A14" s="71" t="s">
        <v>253</v>
      </c>
      <c r="B14" s="75">
        <v>6</v>
      </c>
      <c r="C14" s="74" t="s">
        <v>368</v>
      </c>
      <c r="D14" s="73" t="s">
        <v>219</v>
      </c>
      <c r="E14" s="182">
        <f t="shared" si="0"/>
        <v>-100</v>
      </c>
      <c r="F14" s="185">
        <f t="shared" si="1"/>
        <v>10</v>
      </c>
      <c r="G14" s="75">
        <v>36</v>
      </c>
      <c r="H14" s="75">
        <v>-26</v>
      </c>
      <c r="I14" s="75">
        <v>-9</v>
      </c>
      <c r="J14" s="75">
        <v>-34</v>
      </c>
      <c r="K14" s="75">
        <v>-19</v>
      </c>
      <c r="L14" s="75">
        <v>-23</v>
      </c>
      <c r="M14" s="75">
        <v>-17</v>
      </c>
      <c r="N14" s="75">
        <v>10</v>
      </c>
      <c r="O14" s="75">
        <v>-17</v>
      </c>
      <c r="P14" s="75">
        <v>9</v>
      </c>
      <c r="Q14" s="75" t="s">
        <v>271</v>
      </c>
    </row>
    <row r="15" spans="1:39" ht="22" customHeight="1" x14ac:dyDescent="0.25">
      <c r="A15" s="71" t="s">
        <v>253</v>
      </c>
      <c r="B15" s="75">
        <v>7</v>
      </c>
      <c r="C15" s="74" t="s">
        <v>593</v>
      </c>
      <c r="D15" s="73" t="s">
        <v>229</v>
      </c>
      <c r="E15" s="182">
        <f t="shared" si="0"/>
        <v>-84</v>
      </c>
      <c r="F15" s="185">
        <f t="shared" si="1"/>
        <v>7</v>
      </c>
      <c r="G15" s="75">
        <v>25</v>
      </c>
      <c r="H15" s="75">
        <v>-7</v>
      </c>
      <c r="I15" s="75">
        <v>-7</v>
      </c>
      <c r="J15" s="75">
        <v>-26</v>
      </c>
      <c r="K15" s="75">
        <v>-39</v>
      </c>
      <c r="L15" s="75">
        <v>-18</v>
      </c>
      <c r="M15" s="75">
        <v>-5</v>
      </c>
      <c r="N15" s="75" t="s">
        <v>271</v>
      </c>
      <c r="O15" s="75" t="s">
        <v>271</v>
      </c>
      <c r="P15" s="75" t="s">
        <v>271</v>
      </c>
      <c r="Q15" s="75" t="s">
        <v>271</v>
      </c>
    </row>
    <row r="16" spans="1:39" ht="22" customHeight="1" x14ac:dyDescent="0.25">
      <c r="A16" s="71" t="s">
        <v>253</v>
      </c>
      <c r="B16" s="75">
        <v>8</v>
      </c>
      <c r="C16" s="74" t="s">
        <v>375</v>
      </c>
      <c r="D16" s="73" t="s">
        <v>198</v>
      </c>
      <c r="E16" s="182">
        <f t="shared" si="0"/>
        <v>-82</v>
      </c>
      <c r="F16" s="185">
        <f t="shared" si="1"/>
        <v>10</v>
      </c>
      <c r="G16" s="75">
        <v>21</v>
      </c>
      <c r="H16" s="75">
        <v>-28</v>
      </c>
      <c r="I16" s="75">
        <v>-2</v>
      </c>
      <c r="J16" s="75">
        <v>-34</v>
      </c>
      <c r="K16" s="75">
        <v>-29</v>
      </c>
      <c r="L16" s="75">
        <v>-17</v>
      </c>
      <c r="M16" s="75">
        <v>-17</v>
      </c>
      <c r="N16" s="75">
        <v>9</v>
      </c>
      <c r="O16" s="75">
        <v>14</v>
      </c>
      <c r="P16" s="75">
        <v>11</v>
      </c>
      <c r="Q16" s="75" t="s">
        <v>271</v>
      </c>
    </row>
    <row r="17" spans="1:17" ht="22" customHeight="1" x14ac:dyDescent="0.25">
      <c r="A17" s="71" t="s">
        <v>253</v>
      </c>
      <c r="B17" s="75">
        <v>9</v>
      </c>
      <c r="C17" s="74" t="s">
        <v>397</v>
      </c>
      <c r="D17" s="73" t="s">
        <v>226</v>
      </c>
      <c r="E17" s="182">
        <f t="shared" si="0"/>
        <v>-81</v>
      </c>
      <c r="F17" s="185">
        <f t="shared" si="1"/>
        <v>10</v>
      </c>
      <c r="G17" s="75">
        <v>34</v>
      </c>
      <c r="H17" s="75">
        <v>-24</v>
      </c>
      <c r="I17" s="75">
        <v>-6</v>
      </c>
      <c r="J17" s="75">
        <v>-31</v>
      </c>
      <c r="K17" s="75">
        <v>-37</v>
      </c>
      <c r="L17" s="75">
        <v>-24</v>
      </c>
      <c r="M17" s="75">
        <v>-16</v>
      </c>
      <c r="N17" s="75">
        <v>9</v>
      </c>
      <c r="O17" s="75">
        <v>27</v>
      </c>
      <c r="P17" s="75">
        <v>-3</v>
      </c>
      <c r="Q17" s="75" t="s">
        <v>271</v>
      </c>
    </row>
    <row r="18" spans="1:17" ht="22" customHeight="1" x14ac:dyDescent="0.25">
      <c r="A18" s="71" t="s">
        <v>253</v>
      </c>
      <c r="B18" s="75">
        <v>10</v>
      </c>
      <c r="C18" s="74" t="s">
        <v>410</v>
      </c>
      <c r="D18" s="73" t="s">
        <v>196</v>
      </c>
      <c r="E18" s="182">
        <f t="shared" si="0"/>
        <v>-79</v>
      </c>
      <c r="F18" s="185">
        <f t="shared" si="1"/>
        <v>8</v>
      </c>
      <c r="G18" s="75">
        <v>46</v>
      </c>
      <c r="H18" s="75" t="s">
        <v>271</v>
      </c>
      <c r="I18" s="75">
        <v>-8</v>
      </c>
      <c r="J18" s="75">
        <v>-26</v>
      </c>
      <c r="K18" s="75">
        <v>-20</v>
      </c>
      <c r="L18" s="75">
        <v>-22</v>
      </c>
      <c r="M18" s="75">
        <v>-23</v>
      </c>
      <c r="N18" s="75">
        <v>4</v>
      </c>
      <c r="O18" s="75" t="s">
        <v>271</v>
      </c>
      <c r="P18" s="75">
        <v>-22</v>
      </c>
      <c r="Q18" s="75" t="s">
        <v>271</v>
      </c>
    </row>
    <row r="19" spans="1:17" ht="22" customHeight="1" x14ac:dyDescent="0.25">
      <c r="A19" s="71" t="s">
        <v>253</v>
      </c>
      <c r="B19" s="75">
        <v>11</v>
      </c>
      <c r="C19" s="74" t="s">
        <v>395</v>
      </c>
      <c r="D19" s="73" t="s">
        <v>396</v>
      </c>
      <c r="E19" s="182">
        <f t="shared" si="0"/>
        <v>-78</v>
      </c>
      <c r="F19" s="185">
        <f t="shared" si="1"/>
        <v>10</v>
      </c>
      <c r="G19" s="75">
        <v>32</v>
      </c>
      <c r="H19" s="75">
        <v>-7</v>
      </c>
      <c r="I19" s="75">
        <v>-14</v>
      </c>
      <c r="J19" s="75">
        <v>-26</v>
      </c>
      <c r="K19" s="75">
        <v>-22</v>
      </c>
      <c r="L19" s="75">
        <v>-18</v>
      </c>
      <c r="M19" s="75">
        <v>-19</v>
      </c>
      <c r="N19" s="75">
        <v>11</v>
      </c>
      <c r="O19" s="75">
        <v>5</v>
      </c>
      <c r="P19" s="75">
        <v>-10</v>
      </c>
      <c r="Q19" s="75" t="s">
        <v>271</v>
      </c>
    </row>
    <row r="20" spans="1:17" ht="22" customHeight="1" x14ac:dyDescent="0.25">
      <c r="A20" s="71" t="s">
        <v>253</v>
      </c>
      <c r="B20" s="75">
        <v>12</v>
      </c>
      <c r="C20" s="74" t="s">
        <v>387</v>
      </c>
      <c r="D20" s="73" t="s">
        <v>241</v>
      </c>
      <c r="E20" s="182">
        <f t="shared" si="0"/>
        <v>-77</v>
      </c>
      <c r="F20" s="185">
        <f t="shared" si="1"/>
        <v>10</v>
      </c>
      <c r="G20" s="75">
        <v>31</v>
      </c>
      <c r="H20" s="75">
        <v>-8</v>
      </c>
      <c r="I20" s="75">
        <v>-7</v>
      </c>
      <c r="J20" s="75">
        <v>-24</v>
      </c>
      <c r="K20" s="75">
        <v>-31</v>
      </c>
      <c r="L20" s="75">
        <v>-17</v>
      </c>
      <c r="M20" s="75">
        <v>-12</v>
      </c>
      <c r="N20" s="75">
        <v>20</v>
      </c>
      <c r="O20" s="75">
        <v>-7</v>
      </c>
      <c r="P20" s="75">
        <v>-12</v>
      </c>
      <c r="Q20" s="75" t="s">
        <v>271</v>
      </c>
    </row>
    <row r="21" spans="1:17" ht="22" customHeight="1" x14ac:dyDescent="0.25">
      <c r="A21" s="71" t="s">
        <v>253</v>
      </c>
      <c r="B21" s="75">
        <v>13</v>
      </c>
      <c r="C21" s="74" t="s">
        <v>363</v>
      </c>
      <c r="D21" s="73" t="s">
        <v>224</v>
      </c>
      <c r="E21" s="182">
        <f t="shared" si="0"/>
        <v>-73</v>
      </c>
      <c r="F21" s="185">
        <f t="shared" si="1"/>
        <v>8</v>
      </c>
      <c r="G21" s="75">
        <v>20</v>
      </c>
      <c r="H21" s="75">
        <v>-20</v>
      </c>
      <c r="I21" s="75">
        <v>-6</v>
      </c>
      <c r="J21" s="75">
        <v>-23</v>
      </c>
      <c r="K21" s="75">
        <v>-7</v>
      </c>
      <c r="L21" s="75">
        <v>-8</v>
      </c>
      <c r="M21" s="75">
        <v>-5</v>
      </c>
      <c r="N21" s="75" t="s">
        <v>271</v>
      </c>
      <c r="O21" s="75" t="s">
        <v>271</v>
      </c>
      <c r="P21" s="75">
        <v>-16</v>
      </c>
      <c r="Q21" s="75" t="s">
        <v>271</v>
      </c>
    </row>
    <row r="22" spans="1:17" ht="22" customHeight="1" x14ac:dyDescent="0.25">
      <c r="A22" s="71" t="s">
        <v>253</v>
      </c>
      <c r="B22" s="75">
        <v>14</v>
      </c>
      <c r="C22" s="74" t="s">
        <v>429</v>
      </c>
      <c r="D22" s="73" t="s">
        <v>191</v>
      </c>
      <c r="E22" s="182">
        <f t="shared" si="0"/>
        <v>-72</v>
      </c>
      <c r="F22" s="185">
        <f t="shared" si="1"/>
        <v>10</v>
      </c>
      <c r="G22" s="75">
        <v>39</v>
      </c>
      <c r="H22" s="75">
        <v>-29</v>
      </c>
      <c r="I22" s="75">
        <v>-9</v>
      </c>
      <c r="J22" s="75">
        <v>-23</v>
      </c>
      <c r="K22" s="75">
        <v>-30</v>
      </c>
      <c r="L22" s="75">
        <v>-23</v>
      </c>
      <c r="M22" s="75">
        <v>-17</v>
      </c>
      <c r="N22" s="75">
        <v>10</v>
      </c>
      <c r="O22" s="75">
        <v>13</v>
      </c>
      <c r="P22" s="75">
        <v>7</v>
      </c>
      <c r="Q22" s="75" t="s">
        <v>271</v>
      </c>
    </row>
    <row r="23" spans="1:17" ht="22" customHeight="1" x14ac:dyDescent="0.25">
      <c r="A23" s="71" t="s">
        <v>253</v>
      </c>
      <c r="B23" s="75">
        <v>15</v>
      </c>
      <c r="C23" s="74" t="s">
        <v>402</v>
      </c>
      <c r="D23" s="73" t="s">
        <v>234</v>
      </c>
      <c r="E23" s="182">
        <f t="shared" si="0"/>
        <v>-65</v>
      </c>
      <c r="F23" s="185">
        <f t="shared" si="1"/>
        <v>6</v>
      </c>
      <c r="G23" s="75">
        <v>39</v>
      </c>
      <c r="H23" s="75">
        <v>-18</v>
      </c>
      <c r="I23" s="75">
        <v>-9</v>
      </c>
      <c r="J23" s="75">
        <v>-34</v>
      </c>
      <c r="K23" s="75">
        <v>-23</v>
      </c>
      <c r="L23" s="75">
        <v>-14</v>
      </c>
      <c r="M23" s="75" t="s">
        <v>271</v>
      </c>
      <c r="N23" s="75" t="s">
        <v>271</v>
      </c>
      <c r="O23" s="75" t="s">
        <v>271</v>
      </c>
      <c r="P23" s="75" t="s">
        <v>271</v>
      </c>
      <c r="Q23" s="75" t="s">
        <v>271</v>
      </c>
    </row>
    <row r="24" spans="1:17" ht="22" customHeight="1" x14ac:dyDescent="0.25">
      <c r="A24" s="71" t="s">
        <v>253</v>
      </c>
      <c r="B24" s="75">
        <v>16</v>
      </c>
      <c r="C24" s="74" t="s">
        <v>399</v>
      </c>
      <c r="D24" s="73" t="s">
        <v>217</v>
      </c>
      <c r="E24" s="182">
        <f t="shared" si="0"/>
        <v>-63</v>
      </c>
      <c r="F24" s="185">
        <f t="shared" si="1"/>
        <v>7</v>
      </c>
      <c r="G24" s="75">
        <v>37</v>
      </c>
      <c r="H24" s="75">
        <v>-24</v>
      </c>
      <c r="I24" s="75">
        <v>-7</v>
      </c>
      <c r="J24" s="75">
        <v>-29</v>
      </c>
      <c r="K24" s="75">
        <v>-28</v>
      </c>
      <c r="L24" s="75">
        <v>-16</v>
      </c>
      <c r="M24" s="75" t="s">
        <v>271</v>
      </c>
      <c r="N24" s="75">
        <v>11</v>
      </c>
      <c r="O24" s="75" t="s">
        <v>271</v>
      </c>
      <c r="P24" s="75" t="s">
        <v>271</v>
      </c>
      <c r="Q24" s="75" t="s">
        <v>271</v>
      </c>
    </row>
    <row r="25" spans="1:17" ht="22" customHeight="1" x14ac:dyDescent="0.25">
      <c r="A25" s="89"/>
      <c r="B25" s="88">
        <v>17</v>
      </c>
      <c r="C25" s="81" t="s">
        <v>383</v>
      </c>
      <c r="D25" s="82" t="s">
        <v>232</v>
      </c>
      <c r="E25" s="182">
        <f t="shared" si="0"/>
        <v>-58</v>
      </c>
      <c r="F25" s="185">
        <f t="shared" si="1"/>
        <v>10</v>
      </c>
      <c r="G25" s="80">
        <v>26</v>
      </c>
      <c r="H25" s="80">
        <v>-14</v>
      </c>
      <c r="I25" s="80">
        <v>-14</v>
      </c>
      <c r="J25" s="80">
        <v>-28</v>
      </c>
      <c r="K25" s="80">
        <v>-37</v>
      </c>
      <c r="L25" s="80">
        <v>-16</v>
      </c>
      <c r="M25" s="80">
        <v>0</v>
      </c>
      <c r="N25" s="80">
        <v>14</v>
      </c>
      <c r="O25" s="80">
        <v>26</v>
      </c>
      <c r="P25" s="80">
        <v>-5</v>
      </c>
      <c r="Q25" s="80" t="s">
        <v>271</v>
      </c>
    </row>
    <row r="26" spans="1:17" ht="22" customHeight="1" x14ac:dyDescent="0.25">
      <c r="A26" s="89"/>
      <c r="B26" s="88">
        <v>18</v>
      </c>
      <c r="C26" s="81" t="s">
        <v>416</v>
      </c>
      <c r="D26" s="82" t="s">
        <v>243</v>
      </c>
      <c r="E26" s="182">
        <f t="shared" si="0"/>
        <v>-56</v>
      </c>
      <c r="F26" s="185">
        <f t="shared" si="1"/>
        <v>10</v>
      </c>
      <c r="G26" s="80">
        <v>48</v>
      </c>
      <c r="H26" s="80">
        <v>-31</v>
      </c>
      <c r="I26" s="80">
        <v>-6</v>
      </c>
      <c r="J26" s="80">
        <v>-23</v>
      </c>
      <c r="K26" s="80">
        <v>-16</v>
      </c>
      <c r="L26" s="80">
        <v>-27</v>
      </c>
      <c r="M26" s="80">
        <v>-1</v>
      </c>
      <c r="N26" s="80">
        <v>11</v>
      </c>
      <c r="O26" s="80">
        <v>-11</v>
      </c>
      <c r="P26" s="80">
        <v>10</v>
      </c>
      <c r="Q26" s="80" t="s">
        <v>271</v>
      </c>
    </row>
    <row r="27" spans="1:17" ht="22" customHeight="1" x14ac:dyDescent="0.25">
      <c r="A27" s="89"/>
      <c r="B27" s="88">
        <v>19</v>
      </c>
      <c r="C27" s="81" t="s">
        <v>420</v>
      </c>
      <c r="D27" s="82" t="s">
        <v>421</v>
      </c>
      <c r="E27" s="182">
        <f t="shared" si="0"/>
        <v>-52</v>
      </c>
      <c r="F27" s="185">
        <f t="shared" si="1"/>
        <v>7</v>
      </c>
      <c r="G27" s="80">
        <v>57</v>
      </c>
      <c r="H27" s="80">
        <v>-14</v>
      </c>
      <c r="I27" s="80">
        <v>-9</v>
      </c>
      <c r="J27" s="80">
        <v>-39</v>
      </c>
      <c r="K27" s="80">
        <v>-21</v>
      </c>
      <c r="L27" s="80">
        <v>-26</v>
      </c>
      <c r="M27" s="80" t="s">
        <v>271</v>
      </c>
      <c r="N27" s="80">
        <v>7</v>
      </c>
      <c r="O27" s="80" t="s">
        <v>271</v>
      </c>
      <c r="P27" s="80" t="s">
        <v>271</v>
      </c>
      <c r="Q27" s="80" t="s">
        <v>271</v>
      </c>
    </row>
    <row r="28" spans="1:17" ht="22" customHeight="1" x14ac:dyDescent="0.25">
      <c r="A28" s="89"/>
      <c r="B28" s="88">
        <v>20</v>
      </c>
      <c r="C28" s="81" t="s">
        <v>413</v>
      </c>
      <c r="D28" s="82" t="s">
        <v>233</v>
      </c>
      <c r="E28" s="182">
        <f t="shared" si="0"/>
        <v>-51</v>
      </c>
      <c r="F28" s="185">
        <f t="shared" si="1"/>
        <v>10</v>
      </c>
      <c r="G28" s="80">
        <v>46</v>
      </c>
      <c r="H28" s="80">
        <v>-19</v>
      </c>
      <c r="I28" s="80">
        <v>-11</v>
      </c>
      <c r="J28" s="80">
        <v>-16</v>
      </c>
      <c r="K28" s="80">
        <v>-23</v>
      </c>
      <c r="L28" s="80">
        <v>-21</v>
      </c>
      <c r="M28" s="80">
        <v>-21</v>
      </c>
      <c r="N28" s="80">
        <v>12</v>
      </c>
      <c r="O28" s="80">
        <v>23</v>
      </c>
      <c r="P28" s="80">
        <v>-11</v>
      </c>
      <c r="Q28" s="80" t="s">
        <v>271</v>
      </c>
    </row>
    <row r="29" spans="1:17" ht="22" customHeight="1" x14ac:dyDescent="0.25">
      <c r="A29" s="89"/>
      <c r="B29" s="88">
        <v>21</v>
      </c>
      <c r="C29" s="81" t="s">
        <v>391</v>
      </c>
      <c r="D29" s="82" t="s">
        <v>392</v>
      </c>
      <c r="E29" s="182">
        <f t="shared" si="0"/>
        <v>-40</v>
      </c>
      <c r="F29" s="185">
        <f t="shared" si="1"/>
        <v>10</v>
      </c>
      <c r="G29" s="80">
        <v>32</v>
      </c>
      <c r="H29" s="80">
        <v>-18</v>
      </c>
      <c r="I29" s="80">
        <v>-8</v>
      </c>
      <c r="J29" s="80">
        <v>-18</v>
      </c>
      <c r="K29" s="80">
        <v>-7</v>
      </c>
      <c r="L29" s="80">
        <v>6</v>
      </c>
      <c r="M29" s="80">
        <v>-18</v>
      </c>
      <c r="N29" s="80">
        <v>-9</v>
      </c>
      <c r="O29" s="80">
        <v>7</v>
      </c>
      <c r="P29" s="80">
        <v>3</v>
      </c>
      <c r="Q29" s="80" t="s">
        <v>271</v>
      </c>
    </row>
    <row r="30" spans="1:17" ht="22" customHeight="1" x14ac:dyDescent="0.25">
      <c r="A30" s="89"/>
      <c r="B30" s="88">
        <v>22</v>
      </c>
      <c r="C30" s="81" t="s">
        <v>538</v>
      </c>
      <c r="D30" s="82" t="s">
        <v>546</v>
      </c>
      <c r="E30" s="182">
        <f t="shared" si="0"/>
        <v>-40</v>
      </c>
      <c r="F30" s="185">
        <f t="shared" si="1"/>
        <v>6</v>
      </c>
      <c r="G30" s="80" t="s">
        <v>271</v>
      </c>
      <c r="H30" s="80" t="s">
        <v>271</v>
      </c>
      <c r="I30" s="80" t="s">
        <v>271</v>
      </c>
      <c r="J30" s="80">
        <v>-25</v>
      </c>
      <c r="K30" s="80" t="s">
        <v>271</v>
      </c>
      <c r="L30" s="80">
        <v>-13</v>
      </c>
      <c r="M30" s="80">
        <v>-13</v>
      </c>
      <c r="N30" s="80">
        <v>11</v>
      </c>
      <c r="O30" s="80">
        <v>14</v>
      </c>
      <c r="P30" s="80">
        <v>-8</v>
      </c>
      <c r="Q30" s="80" t="s">
        <v>271</v>
      </c>
    </row>
    <row r="31" spans="1:17" ht="22" customHeight="1" x14ac:dyDescent="0.25">
      <c r="A31" s="89"/>
      <c r="B31" s="88">
        <v>23</v>
      </c>
      <c r="C31" s="81" t="s">
        <v>407</v>
      </c>
      <c r="D31" s="82" t="s">
        <v>408</v>
      </c>
      <c r="E31" s="182">
        <f t="shared" si="0"/>
        <v>-38</v>
      </c>
      <c r="F31" s="185">
        <f t="shared" si="1"/>
        <v>10</v>
      </c>
      <c r="G31" s="80">
        <v>44</v>
      </c>
      <c r="H31" s="80">
        <v>19</v>
      </c>
      <c r="I31" s="80">
        <v>-12</v>
      </c>
      <c r="J31" s="80">
        <v>-39</v>
      </c>
      <c r="K31" s="80">
        <v>-16</v>
      </c>
      <c r="L31" s="80">
        <v>-15</v>
      </c>
      <c r="M31" s="80">
        <v>8</v>
      </c>
      <c r="N31" s="80">
        <v>-8</v>
      </c>
      <c r="O31" s="80">
        <v>17</v>
      </c>
      <c r="P31" s="80">
        <v>-26</v>
      </c>
      <c r="Q31" s="80" t="s">
        <v>271</v>
      </c>
    </row>
    <row r="32" spans="1:17" ht="22" customHeight="1" x14ac:dyDescent="0.25">
      <c r="A32" s="89"/>
      <c r="B32" s="88">
        <v>24</v>
      </c>
      <c r="C32" s="81" t="s">
        <v>372</v>
      </c>
      <c r="D32" s="82" t="s">
        <v>194</v>
      </c>
      <c r="E32" s="182">
        <f t="shared" si="0"/>
        <v>-36</v>
      </c>
      <c r="F32" s="185">
        <f t="shared" si="1"/>
        <v>5</v>
      </c>
      <c r="G32" s="80">
        <v>14</v>
      </c>
      <c r="H32" s="80">
        <v>-21</v>
      </c>
      <c r="I32" s="80">
        <v>-4</v>
      </c>
      <c r="J32" s="80">
        <v>-3</v>
      </c>
      <c r="K32" s="80" t="s">
        <v>271</v>
      </c>
      <c r="L32" s="80">
        <v>-17</v>
      </c>
      <c r="M32" s="80" t="s">
        <v>271</v>
      </c>
      <c r="N32" s="80" t="s">
        <v>271</v>
      </c>
      <c r="O32" s="80" t="s">
        <v>271</v>
      </c>
      <c r="P32" s="80" t="s">
        <v>271</v>
      </c>
      <c r="Q32" s="80" t="s">
        <v>271</v>
      </c>
    </row>
    <row r="33" spans="1:17" ht="22" customHeight="1" x14ac:dyDescent="0.25">
      <c r="A33" s="89"/>
      <c r="B33" s="88">
        <v>25</v>
      </c>
      <c r="C33" s="81" t="s">
        <v>380</v>
      </c>
      <c r="D33" s="82" t="s">
        <v>381</v>
      </c>
      <c r="E33" s="182">
        <f t="shared" si="0"/>
        <v>-34</v>
      </c>
      <c r="F33" s="185">
        <f t="shared" si="1"/>
        <v>10</v>
      </c>
      <c r="G33" s="80">
        <v>25</v>
      </c>
      <c r="H33" s="80">
        <v>-7</v>
      </c>
      <c r="I33" s="80">
        <v>-9</v>
      </c>
      <c r="J33" s="80">
        <v>-29</v>
      </c>
      <c r="K33" s="80">
        <v>-7</v>
      </c>
      <c r="L33" s="80">
        <v>-7</v>
      </c>
      <c r="M33" s="80">
        <v>-18</v>
      </c>
      <c r="N33" s="80">
        <v>26</v>
      </c>
      <c r="O33" s="80">
        <v>-7</v>
      </c>
      <c r="P33" s="80">
        <v>9</v>
      </c>
      <c r="Q33" s="80" t="s">
        <v>271</v>
      </c>
    </row>
    <row r="34" spans="1:17" ht="22" customHeight="1" x14ac:dyDescent="0.25">
      <c r="A34" s="89"/>
      <c r="B34" s="88">
        <v>26</v>
      </c>
      <c r="C34" s="181" t="s">
        <v>473</v>
      </c>
      <c r="D34" s="82" t="s">
        <v>474</v>
      </c>
      <c r="E34" s="182">
        <f t="shared" si="0"/>
        <v>-32</v>
      </c>
      <c r="F34" s="185">
        <f t="shared" si="1"/>
        <v>5</v>
      </c>
      <c r="G34" s="80" t="s">
        <v>271</v>
      </c>
      <c r="H34" s="80" t="s">
        <v>271</v>
      </c>
      <c r="I34" s="80">
        <v>8</v>
      </c>
      <c r="J34" s="80">
        <v>-10</v>
      </c>
      <c r="K34" s="80">
        <v>-12</v>
      </c>
      <c r="L34" s="80" t="s">
        <v>271</v>
      </c>
      <c r="M34" s="80">
        <v>-13</v>
      </c>
      <c r="N34" s="80">
        <v>0</v>
      </c>
      <c r="O34" s="80" t="s">
        <v>271</v>
      </c>
      <c r="P34" s="80" t="s">
        <v>271</v>
      </c>
      <c r="Q34" s="80" t="s">
        <v>271</v>
      </c>
    </row>
    <row r="35" spans="1:17" ht="22" customHeight="1" x14ac:dyDescent="0.25">
      <c r="A35" s="89"/>
      <c r="B35" s="88">
        <v>27</v>
      </c>
      <c r="C35" s="81" t="s">
        <v>403</v>
      </c>
      <c r="D35" s="82" t="s">
        <v>404</v>
      </c>
      <c r="E35" s="182">
        <f t="shared" si="0"/>
        <v>-26</v>
      </c>
      <c r="F35" s="185">
        <f t="shared" si="1"/>
        <v>4</v>
      </c>
      <c r="G35" s="80">
        <v>41</v>
      </c>
      <c r="H35" s="80">
        <v>-13</v>
      </c>
      <c r="I35" s="80" t="s">
        <v>271</v>
      </c>
      <c r="J35" s="80">
        <v>-21</v>
      </c>
      <c r="K35" s="80">
        <v>-29</v>
      </c>
      <c r="L35" s="80" t="s">
        <v>271</v>
      </c>
      <c r="M35" s="80" t="s">
        <v>271</v>
      </c>
      <c r="N35" s="80" t="s">
        <v>271</v>
      </c>
      <c r="O35" s="80" t="s">
        <v>271</v>
      </c>
      <c r="P35" s="80" t="s">
        <v>271</v>
      </c>
      <c r="Q35" s="80" t="s">
        <v>271</v>
      </c>
    </row>
    <row r="36" spans="1:17" ht="22" customHeight="1" x14ac:dyDescent="0.25">
      <c r="A36" s="89"/>
      <c r="B36" s="88">
        <v>28</v>
      </c>
      <c r="C36" s="81" t="s">
        <v>385</v>
      </c>
      <c r="D36" s="82" t="s">
        <v>386</v>
      </c>
      <c r="E36" s="182">
        <f t="shared" si="0"/>
        <v>-24</v>
      </c>
      <c r="F36" s="185">
        <f t="shared" si="1"/>
        <v>9</v>
      </c>
      <c r="G36" s="80">
        <v>27</v>
      </c>
      <c r="H36" s="80">
        <v>-1</v>
      </c>
      <c r="I36" s="80">
        <v>-4</v>
      </c>
      <c r="J36" s="80">
        <v>-15</v>
      </c>
      <c r="K36" s="80">
        <v>-31</v>
      </c>
      <c r="L36" s="80">
        <v>-7</v>
      </c>
      <c r="M36" s="80">
        <v>-17</v>
      </c>
      <c r="N36" s="80">
        <v>37</v>
      </c>
      <c r="O36" s="80">
        <v>-4</v>
      </c>
      <c r="P36" s="80" t="s">
        <v>271</v>
      </c>
      <c r="Q36" s="80" t="s">
        <v>271</v>
      </c>
    </row>
    <row r="37" spans="1:17" ht="22" customHeight="1" x14ac:dyDescent="0.25">
      <c r="A37" s="89"/>
      <c r="B37" s="88">
        <v>29</v>
      </c>
      <c r="C37" s="81" t="s">
        <v>400</v>
      </c>
      <c r="D37" s="82" t="s">
        <v>192</v>
      </c>
      <c r="E37" s="182">
        <f t="shared" si="0"/>
        <v>-20</v>
      </c>
      <c r="F37" s="185">
        <f t="shared" si="1"/>
        <v>9</v>
      </c>
      <c r="G37" s="80">
        <v>38</v>
      </c>
      <c r="H37" s="80">
        <v>-4</v>
      </c>
      <c r="I37" s="80">
        <v>-9</v>
      </c>
      <c r="J37" s="80">
        <v>-39</v>
      </c>
      <c r="K37" s="80">
        <v>-12</v>
      </c>
      <c r="L37" s="80">
        <v>-27</v>
      </c>
      <c r="M37" s="80">
        <v>21</v>
      </c>
      <c r="N37" s="80" t="s">
        <v>271</v>
      </c>
      <c r="O37" s="80">
        <v>9</v>
      </c>
      <c r="P37" s="80">
        <v>12</v>
      </c>
      <c r="Q37" s="80" t="s">
        <v>271</v>
      </c>
    </row>
    <row r="38" spans="1:17" ht="22" customHeight="1" x14ac:dyDescent="0.25">
      <c r="A38" s="89"/>
      <c r="B38" s="88">
        <v>30</v>
      </c>
      <c r="C38" s="81" t="s">
        <v>362</v>
      </c>
      <c r="D38" s="82" t="s">
        <v>236</v>
      </c>
      <c r="E38" s="182">
        <f t="shared" si="0"/>
        <v>-17</v>
      </c>
      <c r="F38" s="185">
        <f t="shared" si="1"/>
        <v>6</v>
      </c>
      <c r="G38" s="80">
        <v>58</v>
      </c>
      <c r="H38" s="80">
        <v>16</v>
      </c>
      <c r="I38" s="80">
        <v>-7</v>
      </c>
      <c r="J38" s="80">
        <v>-34</v>
      </c>
      <c r="K38" s="80">
        <v>-21</v>
      </c>
      <c r="L38" s="80">
        <v>-23</v>
      </c>
      <c r="M38" s="80" t="s">
        <v>271</v>
      </c>
      <c r="N38" s="80" t="s">
        <v>271</v>
      </c>
      <c r="O38" s="80" t="s">
        <v>271</v>
      </c>
      <c r="P38" s="80" t="s">
        <v>271</v>
      </c>
      <c r="Q38" s="80" t="s">
        <v>271</v>
      </c>
    </row>
    <row r="39" spans="1:17" ht="22" customHeight="1" x14ac:dyDescent="0.25">
      <c r="A39" s="89"/>
      <c r="B39" s="88">
        <v>31</v>
      </c>
      <c r="C39" s="81" t="s">
        <v>389</v>
      </c>
      <c r="D39" s="82" t="s">
        <v>235</v>
      </c>
      <c r="E39" s="182">
        <f t="shared" si="0"/>
        <v>-16</v>
      </c>
      <c r="F39" s="185">
        <f t="shared" si="1"/>
        <v>4</v>
      </c>
      <c r="G39" s="80">
        <v>31</v>
      </c>
      <c r="H39" s="80">
        <v>-14</v>
      </c>
      <c r="I39" s="80">
        <v>-12</v>
      </c>
      <c r="J39" s="80" t="s">
        <v>271</v>
      </c>
      <c r="K39" s="80" t="s">
        <v>271</v>
      </c>
      <c r="L39" s="80">
        <v>-17</v>
      </c>
      <c r="M39" s="80" t="s">
        <v>271</v>
      </c>
      <c r="N39" s="80" t="s">
        <v>271</v>
      </c>
      <c r="O39" s="80" t="s">
        <v>271</v>
      </c>
      <c r="P39" s="80" t="s">
        <v>271</v>
      </c>
      <c r="Q39" s="80" t="s">
        <v>271</v>
      </c>
    </row>
    <row r="40" spans="1:17" ht="22" customHeight="1" x14ac:dyDescent="0.25">
      <c r="A40" s="89"/>
      <c r="B40" s="88">
        <v>32</v>
      </c>
      <c r="C40" s="81" t="s">
        <v>482</v>
      </c>
      <c r="D40" s="82" t="s">
        <v>462</v>
      </c>
      <c r="E40" s="182">
        <f t="shared" si="0"/>
        <v>-5</v>
      </c>
      <c r="F40" s="185">
        <f t="shared" si="1"/>
        <v>1</v>
      </c>
      <c r="G40" s="80" t="s">
        <v>271</v>
      </c>
      <c r="H40" s="80" t="s">
        <v>271</v>
      </c>
      <c r="I40" s="80">
        <v>-4</v>
      </c>
      <c r="J40" s="80" t="s">
        <v>271</v>
      </c>
      <c r="K40" s="80" t="s">
        <v>271</v>
      </c>
      <c r="L40" s="80" t="s">
        <v>271</v>
      </c>
      <c r="M40" s="80" t="s">
        <v>271</v>
      </c>
      <c r="N40" s="80" t="s">
        <v>271</v>
      </c>
      <c r="O40" s="80" t="s">
        <v>271</v>
      </c>
      <c r="P40" s="80" t="s">
        <v>271</v>
      </c>
      <c r="Q40" s="80" t="s">
        <v>271</v>
      </c>
    </row>
    <row r="41" spans="1:17" ht="22" customHeight="1" x14ac:dyDescent="0.25">
      <c r="A41" s="89"/>
      <c r="B41" s="88">
        <v>33</v>
      </c>
      <c r="C41" s="81" t="s">
        <v>379</v>
      </c>
      <c r="D41" s="82" t="s">
        <v>357</v>
      </c>
      <c r="E41" s="182">
        <f t="shared" ref="E41:E72" si="2">SUM(G41:Q41)-F41</f>
        <v>-3</v>
      </c>
      <c r="F41" s="185">
        <f t="shared" ref="F41:F72" si="3">IF(G41="-",0,1)+IF(H41="-",0,1)+IF(I41="-",0,1)+IF(J41="-",0,1)+IF(K41="-",0,1)+IF(L41="-",0,1)+IF(M41="-",0,1)+IF(N41="-",0,1)+IF(O41="-",0,1)+IF(P41="-",0,1)+IF(Q41="-",0,1)</f>
        <v>4</v>
      </c>
      <c r="G41" s="80">
        <v>24</v>
      </c>
      <c r="H41" s="80">
        <v>-1</v>
      </c>
      <c r="I41" s="80">
        <v>-11</v>
      </c>
      <c r="J41" s="80" t="s">
        <v>271</v>
      </c>
      <c r="K41" s="80">
        <v>-11</v>
      </c>
      <c r="L41" s="80" t="s">
        <v>271</v>
      </c>
      <c r="M41" s="80" t="s">
        <v>271</v>
      </c>
      <c r="N41" s="80" t="s">
        <v>271</v>
      </c>
      <c r="O41" s="80" t="s">
        <v>271</v>
      </c>
      <c r="P41" s="80" t="s">
        <v>271</v>
      </c>
      <c r="Q41" s="80" t="s">
        <v>271</v>
      </c>
    </row>
    <row r="42" spans="1:17" ht="22" customHeight="1" x14ac:dyDescent="0.25">
      <c r="A42" s="89"/>
      <c r="B42" s="88">
        <v>34</v>
      </c>
      <c r="C42" s="81" t="s">
        <v>364</v>
      </c>
      <c r="D42" s="82" t="s">
        <v>211</v>
      </c>
      <c r="E42" s="182">
        <f t="shared" si="2"/>
        <v>-2</v>
      </c>
      <c r="F42" s="185">
        <f t="shared" si="3"/>
        <v>8</v>
      </c>
      <c r="G42" s="80">
        <v>54</v>
      </c>
      <c r="H42" s="80">
        <v>-9</v>
      </c>
      <c r="I42" s="80">
        <v>-9</v>
      </c>
      <c r="J42" s="80">
        <v>-24</v>
      </c>
      <c r="K42" s="80" t="s">
        <v>271</v>
      </c>
      <c r="L42" s="80">
        <v>-9</v>
      </c>
      <c r="M42" s="80">
        <v>5</v>
      </c>
      <c r="N42" s="80">
        <v>-4</v>
      </c>
      <c r="O42" s="80" t="s">
        <v>271</v>
      </c>
      <c r="P42" s="80">
        <v>2</v>
      </c>
      <c r="Q42" s="80" t="s">
        <v>271</v>
      </c>
    </row>
    <row r="43" spans="1:17" ht="22" customHeight="1" x14ac:dyDescent="0.25">
      <c r="A43" s="89"/>
      <c r="B43" s="88">
        <v>35</v>
      </c>
      <c r="C43" s="81" t="s">
        <v>422</v>
      </c>
      <c r="D43" s="82" t="s">
        <v>423</v>
      </c>
      <c r="E43" s="182">
        <f t="shared" si="2"/>
        <v>-2</v>
      </c>
      <c r="F43" s="185">
        <f t="shared" si="3"/>
        <v>10</v>
      </c>
      <c r="G43" s="80">
        <v>60</v>
      </c>
      <c r="H43" s="80">
        <v>11</v>
      </c>
      <c r="I43" s="80">
        <v>-7</v>
      </c>
      <c r="J43" s="80">
        <v>-14</v>
      </c>
      <c r="K43" s="80">
        <v>-21</v>
      </c>
      <c r="L43" s="80">
        <v>-15</v>
      </c>
      <c r="M43" s="80">
        <v>-5</v>
      </c>
      <c r="N43" s="80">
        <v>0</v>
      </c>
      <c r="O43" s="80">
        <v>9</v>
      </c>
      <c r="P43" s="80">
        <v>-10</v>
      </c>
      <c r="Q43" s="80" t="s">
        <v>271</v>
      </c>
    </row>
    <row r="44" spans="1:17" ht="22" customHeight="1" x14ac:dyDescent="0.25">
      <c r="A44" s="89"/>
      <c r="B44" s="88">
        <v>36</v>
      </c>
      <c r="C44" s="81" t="s">
        <v>409</v>
      </c>
      <c r="D44" s="82" t="s">
        <v>227</v>
      </c>
      <c r="E44" s="182">
        <f t="shared" si="2"/>
        <v>-1</v>
      </c>
      <c r="F44" s="185">
        <f t="shared" si="3"/>
        <v>8</v>
      </c>
      <c r="G44" s="80">
        <v>45</v>
      </c>
      <c r="H44" s="80">
        <v>12</v>
      </c>
      <c r="I44" s="80">
        <v>7</v>
      </c>
      <c r="J44" s="80">
        <v>-32</v>
      </c>
      <c r="K44" s="80">
        <v>-26</v>
      </c>
      <c r="L44" s="80">
        <v>-17</v>
      </c>
      <c r="M44" s="80" t="s">
        <v>271</v>
      </c>
      <c r="N44" s="80" t="s">
        <v>271</v>
      </c>
      <c r="O44" s="80">
        <v>1</v>
      </c>
      <c r="P44" s="80">
        <v>17</v>
      </c>
      <c r="Q44" s="80" t="s">
        <v>271</v>
      </c>
    </row>
    <row r="45" spans="1:17" ht="22" customHeight="1" x14ac:dyDescent="0.25">
      <c r="A45" s="89"/>
      <c r="B45" s="88">
        <v>37</v>
      </c>
      <c r="C45" s="81" t="s">
        <v>390</v>
      </c>
      <c r="D45" s="82" t="s">
        <v>228</v>
      </c>
      <c r="E45" s="182">
        <f t="shared" si="2"/>
        <v>7</v>
      </c>
      <c r="F45" s="185">
        <f t="shared" si="3"/>
        <v>3</v>
      </c>
      <c r="G45" s="80">
        <v>31</v>
      </c>
      <c r="H45" s="80">
        <v>-15</v>
      </c>
      <c r="I45" s="80">
        <v>-6</v>
      </c>
      <c r="J45" s="80" t="s">
        <v>271</v>
      </c>
      <c r="K45" s="80" t="s">
        <v>271</v>
      </c>
      <c r="L45" s="80" t="s">
        <v>271</v>
      </c>
      <c r="M45" s="80" t="s">
        <v>271</v>
      </c>
      <c r="N45" s="80" t="s">
        <v>271</v>
      </c>
      <c r="O45" s="80" t="s">
        <v>271</v>
      </c>
      <c r="P45" s="80" t="s">
        <v>271</v>
      </c>
      <c r="Q45" s="80" t="s">
        <v>271</v>
      </c>
    </row>
    <row r="46" spans="1:17" ht="22" customHeight="1" x14ac:dyDescent="0.25">
      <c r="A46" s="89"/>
      <c r="B46" s="88">
        <v>38</v>
      </c>
      <c r="C46" s="81" t="s">
        <v>366</v>
      </c>
      <c r="D46" s="82" t="s">
        <v>354</v>
      </c>
      <c r="E46" s="182">
        <f t="shared" si="2"/>
        <v>8</v>
      </c>
      <c r="F46" s="185">
        <f t="shared" si="3"/>
        <v>2</v>
      </c>
      <c r="G46" s="80">
        <v>26</v>
      </c>
      <c r="H46" s="80">
        <v>-16</v>
      </c>
      <c r="I46" s="80" t="s">
        <v>271</v>
      </c>
      <c r="J46" s="80" t="s">
        <v>271</v>
      </c>
      <c r="K46" s="80" t="s">
        <v>271</v>
      </c>
      <c r="L46" s="80" t="s">
        <v>271</v>
      </c>
      <c r="M46" s="80" t="s">
        <v>271</v>
      </c>
      <c r="N46" s="80" t="s">
        <v>271</v>
      </c>
      <c r="O46" s="80" t="s">
        <v>271</v>
      </c>
      <c r="P46" s="80" t="s">
        <v>271</v>
      </c>
      <c r="Q46" s="80" t="s">
        <v>271</v>
      </c>
    </row>
    <row r="47" spans="1:17" ht="22" customHeight="1" x14ac:dyDescent="0.25">
      <c r="A47" s="89"/>
      <c r="B47" s="88">
        <v>39</v>
      </c>
      <c r="C47" s="81" t="s">
        <v>437</v>
      </c>
      <c r="D47" s="82" t="s">
        <v>439</v>
      </c>
      <c r="E47" s="182">
        <f t="shared" si="2"/>
        <v>10</v>
      </c>
      <c r="F47" s="185">
        <f t="shared" si="3"/>
        <v>1</v>
      </c>
      <c r="G47" s="80" t="s">
        <v>271</v>
      </c>
      <c r="H47" s="80">
        <v>11</v>
      </c>
      <c r="I47" s="80" t="s">
        <v>271</v>
      </c>
      <c r="J47" s="80" t="s">
        <v>271</v>
      </c>
      <c r="K47" s="80" t="s">
        <v>271</v>
      </c>
      <c r="L47" s="80" t="s">
        <v>271</v>
      </c>
      <c r="M47" s="80" t="s">
        <v>271</v>
      </c>
      <c r="N47" s="80" t="s">
        <v>271</v>
      </c>
      <c r="O47" s="80" t="s">
        <v>271</v>
      </c>
      <c r="P47" s="80" t="s">
        <v>271</v>
      </c>
      <c r="Q47" s="80" t="s">
        <v>271</v>
      </c>
    </row>
    <row r="48" spans="1:17" ht="22" customHeight="1" x14ac:dyDescent="0.25">
      <c r="A48" s="89"/>
      <c r="B48" s="88">
        <v>40</v>
      </c>
      <c r="C48" s="81" t="s">
        <v>384</v>
      </c>
      <c r="D48" s="82" t="s">
        <v>215</v>
      </c>
      <c r="E48" s="182">
        <f t="shared" si="2"/>
        <v>13</v>
      </c>
      <c r="F48" s="185">
        <f t="shared" si="3"/>
        <v>10</v>
      </c>
      <c r="G48" s="80">
        <v>27</v>
      </c>
      <c r="H48" s="80">
        <v>25</v>
      </c>
      <c r="I48" s="80">
        <v>13</v>
      </c>
      <c r="J48" s="80">
        <v>-29</v>
      </c>
      <c r="K48" s="80">
        <v>-16</v>
      </c>
      <c r="L48" s="80">
        <v>23</v>
      </c>
      <c r="M48" s="80">
        <v>-21</v>
      </c>
      <c r="N48" s="80">
        <v>8</v>
      </c>
      <c r="O48" s="80">
        <v>9</v>
      </c>
      <c r="P48" s="80">
        <v>-16</v>
      </c>
      <c r="Q48" s="80" t="s">
        <v>271</v>
      </c>
    </row>
    <row r="49" spans="1:17" ht="22" customHeight="1" x14ac:dyDescent="0.25">
      <c r="A49" s="89"/>
      <c r="B49" s="88">
        <v>41</v>
      </c>
      <c r="C49" s="81" t="s">
        <v>401</v>
      </c>
      <c r="D49" s="82" t="s">
        <v>210</v>
      </c>
      <c r="E49" s="182">
        <f t="shared" si="2"/>
        <v>17</v>
      </c>
      <c r="F49" s="185">
        <f t="shared" si="3"/>
        <v>10</v>
      </c>
      <c r="G49" s="80">
        <v>38</v>
      </c>
      <c r="H49" s="80">
        <v>12</v>
      </c>
      <c r="I49" s="80">
        <v>-10</v>
      </c>
      <c r="J49" s="80">
        <v>-17</v>
      </c>
      <c r="K49" s="80">
        <v>-9</v>
      </c>
      <c r="L49" s="80">
        <v>-17</v>
      </c>
      <c r="M49" s="80">
        <v>-20</v>
      </c>
      <c r="N49" s="80">
        <v>36</v>
      </c>
      <c r="O49" s="80">
        <v>13</v>
      </c>
      <c r="P49" s="80">
        <v>1</v>
      </c>
      <c r="Q49" s="80" t="s">
        <v>271</v>
      </c>
    </row>
    <row r="50" spans="1:17" ht="22" customHeight="1" x14ac:dyDescent="0.25">
      <c r="A50" s="89"/>
      <c r="B50" s="88">
        <v>42</v>
      </c>
      <c r="C50" s="81" t="s">
        <v>388</v>
      </c>
      <c r="D50" s="82" t="s">
        <v>370</v>
      </c>
      <c r="E50" s="182">
        <f t="shared" si="2"/>
        <v>24</v>
      </c>
      <c r="F50" s="185">
        <f t="shared" si="3"/>
        <v>3</v>
      </c>
      <c r="G50" s="80">
        <v>31</v>
      </c>
      <c r="H50" s="80">
        <v>5</v>
      </c>
      <c r="I50" s="80">
        <v>-9</v>
      </c>
      <c r="J50" s="80" t="s">
        <v>271</v>
      </c>
      <c r="K50" s="80" t="s">
        <v>271</v>
      </c>
      <c r="L50" s="80" t="s">
        <v>271</v>
      </c>
      <c r="M50" s="80" t="s">
        <v>271</v>
      </c>
      <c r="N50" s="80" t="s">
        <v>271</v>
      </c>
      <c r="O50" s="80" t="s">
        <v>271</v>
      </c>
      <c r="P50" s="80" t="s">
        <v>271</v>
      </c>
      <c r="Q50" s="80" t="s">
        <v>271</v>
      </c>
    </row>
    <row r="51" spans="1:17" ht="22" customHeight="1" x14ac:dyDescent="0.25">
      <c r="A51" s="89"/>
      <c r="B51" s="88">
        <v>43</v>
      </c>
      <c r="C51" s="81" t="s">
        <v>405</v>
      </c>
      <c r="D51" s="82" t="s">
        <v>406</v>
      </c>
      <c r="E51" s="182">
        <f t="shared" si="2"/>
        <v>27</v>
      </c>
      <c r="F51" s="185">
        <f t="shared" si="3"/>
        <v>4</v>
      </c>
      <c r="G51" s="80">
        <v>43</v>
      </c>
      <c r="H51" s="80">
        <v>18</v>
      </c>
      <c r="I51" s="80">
        <v>-8</v>
      </c>
      <c r="J51" s="80">
        <v>-22</v>
      </c>
      <c r="K51" s="80" t="s">
        <v>271</v>
      </c>
      <c r="L51" s="80" t="s">
        <v>271</v>
      </c>
      <c r="M51" s="80" t="s">
        <v>271</v>
      </c>
      <c r="N51" s="80" t="s">
        <v>271</v>
      </c>
      <c r="O51" s="80" t="s">
        <v>271</v>
      </c>
      <c r="P51" s="80" t="s">
        <v>271</v>
      </c>
      <c r="Q51" s="80" t="s">
        <v>271</v>
      </c>
    </row>
    <row r="52" spans="1:17" ht="22" customHeight="1" x14ac:dyDescent="0.25">
      <c r="A52" s="89"/>
      <c r="B52" s="88">
        <v>44</v>
      </c>
      <c r="C52" s="81" t="s">
        <v>371</v>
      </c>
      <c r="D52" s="82" t="s">
        <v>244</v>
      </c>
      <c r="E52" s="182">
        <f t="shared" si="2"/>
        <v>29</v>
      </c>
      <c r="F52" s="185">
        <f t="shared" si="3"/>
        <v>10</v>
      </c>
      <c r="G52" s="80">
        <v>49</v>
      </c>
      <c r="H52" s="80">
        <v>-12</v>
      </c>
      <c r="I52" s="80">
        <v>-7</v>
      </c>
      <c r="J52" s="80">
        <v>-20</v>
      </c>
      <c r="K52" s="80">
        <v>1</v>
      </c>
      <c r="L52" s="80">
        <v>-10</v>
      </c>
      <c r="M52" s="80">
        <v>0</v>
      </c>
      <c r="N52" s="80">
        <v>11</v>
      </c>
      <c r="O52" s="80">
        <v>12</v>
      </c>
      <c r="P52" s="80">
        <v>15</v>
      </c>
      <c r="Q52" s="80" t="s">
        <v>271</v>
      </c>
    </row>
    <row r="53" spans="1:17" ht="22" customHeight="1" x14ac:dyDescent="0.25">
      <c r="A53" s="89"/>
      <c r="B53" s="88">
        <v>45</v>
      </c>
      <c r="C53" s="81" t="s">
        <v>393</v>
      </c>
      <c r="D53" s="82" t="s">
        <v>394</v>
      </c>
      <c r="E53" s="182">
        <f t="shared" si="2"/>
        <v>31</v>
      </c>
      <c r="F53" s="185">
        <f t="shared" si="3"/>
        <v>1</v>
      </c>
      <c r="G53" s="80">
        <v>32</v>
      </c>
      <c r="H53" s="80" t="s">
        <v>271</v>
      </c>
      <c r="I53" s="80" t="s">
        <v>271</v>
      </c>
      <c r="J53" s="80" t="s">
        <v>271</v>
      </c>
      <c r="K53" s="80" t="s">
        <v>271</v>
      </c>
      <c r="L53" s="80" t="s">
        <v>271</v>
      </c>
      <c r="M53" s="80" t="s">
        <v>271</v>
      </c>
      <c r="N53" s="80" t="s">
        <v>271</v>
      </c>
      <c r="O53" s="80" t="s">
        <v>271</v>
      </c>
      <c r="P53" s="80" t="s">
        <v>271</v>
      </c>
      <c r="Q53" s="80" t="s">
        <v>271</v>
      </c>
    </row>
    <row r="54" spans="1:17" ht="22" customHeight="1" x14ac:dyDescent="0.25">
      <c r="A54" s="89"/>
      <c r="B54" s="88">
        <v>46</v>
      </c>
      <c r="C54" s="81" t="s">
        <v>428</v>
      </c>
      <c r="D54" s="82" t="s">
        <v>208</v>
      </c>
      <c r="E54" s="182">
        <f t="shared" si="2"/>
        <v>37</v>
      </c>
      <c r="F54" s="185">
        <f t="shared" si="3"/>
        <v>4</v>
      </c>
      <c r="G54" s="80">
        <v>84</v>
      </c>
      <c r="H54" s="80">
        <v>-27</v>
      </c>
      <c r="I54" s="80">
        <v>-5</v>
      </c>
      <c r="J54" s="80" t="s">
        <v>271</v>
      </c>
      <c r="K54" s="80" t="s">
        <v>271</v>
      </c>
      <c r="L54" s="80">
        <v>-11</v>
      </c>
      <c r="M54" s="80" t="s">
        <v>271</v>
      </c>
      <c r="N54" s="80" t="s">
        <v>271</v>
      </c>
      <c r="O54" s="80" t="s">
        <v>271</v>
      </c>
      <c r="P54" s="80" t="s">
        <v>271</v>
      </c>
      <c r="Q54" s="80" t="s">
        <v>271</v>
      </c>
    </row>
    <row r="55" spans="1:17" ht="22" customHeight="1" x14ac:dyDescent="0.25">
      <c r="A55" s="89"/>
      <c r="B55" s="88">
        <v>47</v>
      </c>
      <c r="C55" s="81" t="s">
        <v>651</v>
      </c>
      <c r="D55" s="82" t="s">
        <v>240</v>
      </c>
      <c r="E55" s="182">
        <f t="shared" si="2"/>
        <v>38</v>
      </c>
      <c r="F55" s="185">
        <f t="shared" si="3"/>
        <v>4</v>
      </c>
      <c r="G55" s="80" t="s">
        <v>271</v>
      </c>
      <c r="H55" s="80" t="s">
        <v>271</v>
      </c>
      <c r="I55" s="80" t="s">
        <v>271</v>
      </c>
      <c r="J55" s="80" t="s">
        <v>271</v>
      </c>
      <c r="K55" s="80" t="s">
        <v>271</v>
      </c>
      <c r="L55" s="80" t="s">
        <v>271</v>
      </c>
      <c r="M55" s="80">
        <v>9</v>
      </c>
      <c r="N55" s="80">
        <v>6</v>
      </c>
      <c r="O55" s="80">
        <v>37</v>
      </c>
      <c r="P55" s="80">
        <v>-10</v>
      </c>
      <c r="Q55" s="80" t="s">
        <v>271</v>
      </c>
    </row>
    <row r="56" spans="1:17" ht="22" customHeight="1" x14ac:dyDescent="0.25">
      <c r="A56" s="89"/>
      <c r="B56" s="88">
        <v>48</v>
      </c>
      <c r="C56" s="81" t="s">
        <v>411</v>
      </c>
      <c r="D56" s="82" t="s">
        <v>412</v>
      </c>
      <c r="E56" s="182">
        <f t="shared" si="2"/>
        <v>45</v>
      </c>
      <c r="F56" s="185">
        <f t="shared" si="3"/>
        <v>1</v>
      </c>
      <c r="G56" s="80">
        <v>46</v>
      </c>
      <c r="H56" s="80" t="s">
        <v>271</v>
      </c>
      <c r="I56" s="80" t="s">
        <v>271</v>
      </c>
      <c r="J56" s="80" t="s">
        <v>271</v>
      </c>
      <c r="K56" s="80" t="s">
        <v>271</v>
      </c>
      <c r="L56" s="80" t="s">
        <v>271</v>
      </c>
      <c r="M56" s="80" t="s">
        <v>271</v>
      </c>
      <c r="N56" s="80" t="s">
        <v>271</v>
      </c>
      <c r="O56" s="80" t="s">
        <v>271</v>
      </c>
      <c r="P56" s="80" t="s">
        <v>271</v>
      </c>
      <c r="Q56" s="80" t="s">
        <v>271</v>
      </c>
    </row>
    <row r="57" spans="1:17" ht="22" customHeight="1" x14ac:dyDescent="0.25">
      <c r="A57" s="89"/>
      <c r="B57" s="88">
        <v>49</v>
      </c>
      <c r="C57" s="81" t="s">
        <v>414</v>
      </c>
      <c r="D57" s="82" t="s">
        <v>415</v>
      </c>
      <c r="E57" s="182">
        <f t="shared" si="2"/>
        <v>46</v>
      </c>
      <c r="F57" s="185">
        <f t="shared" si="3"/>
        <v>1</v>
      </c>
      <c r="G57" s="80">
        <v>47</v>
      </c>
      <c r="H57" s="80" t="s">
        <v>271</v>
      </c>
      <c r="I57" s="80" t="s">
        <v>271</v>
      </c>
      <c r="J57" s="80" t="s">
        <v>271</v>
      </c>
      <c r="K57" s="80" t="s">
        <v>271</v>
      </c>
      <c r="L57" s="80" t="s">
        <v>271</v>
      </c>
      <c r="M57" s="80" t="s">
        <v>271</v>
      </c>
      <c r="N57" s="80" t="s">
        <v>271</v>
      </c>
      <c r="O57" s="80" t="s">
        <v>271</v>
      </c>
      <c r="P57" s="80" t="s">
        <v>271</v>
      </c>
      <c r="Q57" s="80" t="s">
        <v>271</v>
      </c>
    </row>
    <row r="58" spans="1:17" ht="22" customHeight="1" x14ac:dyDescent="0.25">
      <c r="A58" s="89"/>
      <c r="B58" s="88">
        <v>50</v>
      </c>
      <c r="C58" s="81" t="s">
        <v>417</v>
      </c>
      <c r="D58" s="82" t="s">
        <v>216</v>
      </c>
      <c r="E58" s="182">
        <f t="shared" si="2"/>
        <v>47</v>
      </c>
      <c r="F58" s="185">
        <f t="shared" si="3"/>
        <v>1</v>
      </c>
      <c r="G58" s="80">
        <v>48</v>
      </c>
      <c r="H58" s="80" t="s">
        <v>271</v>
      </c>
      <c r="I58" s="80" t="s">
        <v>271</v>
      </c>
      <c r="J58" s="80" t="s">
        <v>271</v>
      </c>
      <c r="K58" s="80" t="s">
        <v>271</v>
      </c>
      <c r="L58" s="80" t="s">
        <v>271</v>
      </c>
      <c r="M58" s="80" t="s">
        <v>271</v>
      </c>
      <c r="N58" s="80" t="s">
        <v>271</v>
      </c>
      <c r="O58" s="80" t="s">
        <v>271</v>
      </c>
      <c r="P58" s="80" t="s">
        <v>271</v>
      </c>
      <c r="Q58" s="80" t="s">
        <v>271</v>
      </c>
    </row>
    <row r="59" spans="1:17" ht="22" customHeight="1" x14ac:dyDescent="0.25">
      <c r="A59" s="89"/>
      <c r="B59" s="88">
        <v>51</v>
      </c>
      <c r="C59" s="81" t="s">
        <v>418</v>
      </c>
      <c r="D59" s="82" t="s">
        <v>213</v>
      </c>
      <c r="E59" s="182">
        <f t="shared" si="2"/>
        <v>47</v>
      </c>
      <c r="F59" s="185">
        <f t="shared" si="3"/>
        <v>1</v>
      </c>
      <c r="G59" s="80">
        <v>48</v>
      </c>
      <c r="H59" s="80" t="s">
        <v>271</v>
      </c>
      <c r="I59" s="80" t="s">
        <v>271</v>
      </c>
      <c r="J59" s="80" t="s">
        <v>271</v>
      </c>
      <c r="K59" s="80" t="s">
        <v>271</v>
      </c>
      <c r="L59" s="80" t="s">
        <v>271</v>
      </c>
      <c r="M59" s="80" t="s">
        <v>271</v>
      </c>
      <c r="N59" s="80" t="s">
        <v>271</v>
      </c>
      <c r="O59" s="80" t="s">
        <v>271</v>
      </c>
      <c r="P59" s="80" t="s">
        <v>271</v>
      </c>
      <c r="Q59" s="80" t="s">
        <v>271</v>
      </c>
    </row>
    <row r="60" spans="1:17" ht="22" customHeight="1" x14ac:dyDescent="0.25">
      <c r="A60" s="89"/>
      <c r="B60" s="88">
        <v>52</v>
      </c>
      <c r="C60" s="81" t="s">
        <v>703</v>
      </c>
      <c r="D60" s="82" t="s">
        <v>425</v>
      </c>
      <c r="E60" s="182">
        <f t="shared" si="2"/>
        <v>58</v>
      </c>
      <c r="F60" s="185">
        <f t="shared" si="3"/>
        <v>2</v>
      </c>
      <c r="G60" s="80">
        <v>65</v>
      </c>
      <c r="H60" s="80" t="s">
        <v>271</v>
      </c>
      <c r="I60" s="80" t="s">
        <v>271</v>
      </c>
      <c r="J60" s="80" t="s">
        <v>271</v>
      </c>
      <c r="K60" s="80" t="s">
        <v>271</v>
      </c>
      <c r="L60" s="80" t="s">
        <v>271</v>
      </c>
      <c r="M60" s="80" t="s">
        <v>271</v>
      </c>
      <c r="N60" s="80" t="s">
        <v>271</v>
      </c>
      <c r="O60" s="80" t="s">
        <v>271</v>
      </c>
      <c r="P60" s="80">
        <v>-5</v>
      </c>
      <c r="Q60" s="80" t="s">
        <v>271</v>
      </c>
    </row>
    <row r="61" spans="1:17" ht="22" customHeight="1" x14ac:dyDescent="0.25">
      <c r="A61" s="89"/>
      <c r="B61" s="88">
        <v>53</v>
      </c>
      <c r="C61" s="81" t="s">
        <v>427</v>
      </c>
      <c r="D61" s="82" t="s">
        <v>205</v>
      </c>
      <c r="E61" s="182">
        <f t="shared" si="2"/>
        <v>78</v>
      </c>
      <c r="F61" s="185">
        <f t="shared" si="3"/>
        <v>1</v>
      </c>
      <c r="G61" s="80">
        <v>79</v>
      </c>
      <c r="H61" s="80" t="s">
        <v>271</v>
      </c>
      <c r="I61" s="80" t="s">
        <v>271</v>
      </c>
      <c r="J61" s="80" t="s">
        <v>271</v>
      </c>
      <c r="K61" s="80" t="s">
        <v>271</v>
      </c>
      <c r="L61" s="80" t="s">
        <v>271</v>
      </c>
      <c r="M61" s="80" t="s">
        <v>271</v>
      </c>
      <c r="N61" s="80" t="s">
        <v>271</v>
      </c>
      <c r="O61" s="80" t="s">
        <v>271</v>
      </c>
      <c r="P61" s="80" t="s">
        <v>271</v>
      </c>
      <c r="Q61" s="80" t="s">
        <v>271</v>
      </c>
    </row>
    <row r="62" spans="1:17" ht="22" customHeight="1" x14ac:dyDescent="0.25">
      <c r="A62" s="89"/>
      <c r="B62" s="88">
        <v>53</v>
      </c>
      <c r="C62" s="81" t="s">
        <v>426</v>
      </c>
      <c r="D62" s="82" t="s">
        <v>238</v>
      </c>
      <c r="E62" s="182">
        <f t="shared" si="2"/>
        <v>78</v>
      </c>
      <c r="F62" s="185">
        <f t="shared" si="3"/>
        <v>1</v>
      </c>
      <c r="G62" s="80">
        <v>79</v>
      </c>
      <c r="H62" s="80" t="s">
        <v>271</v>
      </c>
      <c r="I62" s="80" t="s">
        <v>271</v>
      </c>
      <c r="J62" s="80" t="s">
        <v>271</v>
      </c>
      <c r="K62" s="80" t="s">
        <v>271</v>
      </c>
      <c r="L62" s="80" t="s">
        <v>271</v>
      </c>
      <c r="M62" s="80" t="s">
        <v>271</v>
      </c>
      <c r="N62" s="80" t="s">
        <v>271</v>
      </c>
      <c r="O62" s="80" t="s">
        <v>271</v>
      </c>
      <c r="P62" s="80" t="s">
        <v>271</v>
      </c>
      <c r="Q62" s="80" t="s">
        <v>271</v>
      </c>
    </row>
    <row r="63" spans="1:17" ht="22" customHeight="1" x14ac:dyDescent="0.25">
      <c r="A63" s="89"/>
      <c r="B63" s="88">
        <v>54</v>
      </c>
      <c r="C63" s="81" t="s">
        <v>419</v>
      </c>
      <c r="D63" s="82" t="s">
        <v>247</v>
      </c>
      <c r="E63" s="182">
        <f t="shared" si="2"/>
        <v>91</v>
      </c>
      <c r="F63" s="185">
        <f t="shared" si="3"/>
        <v>8</v>
      </c>
      <c r="G63" s="80">
        <v>49</v>
      </c>
      <c r="H63" s="80">
        <v>18</v>
      </c>
      <c r="I63" s="80" t="s">
        <v>271</v>
      </c>
      <c r="J63" s="80">
        <v>15</v>
      </c>
      <c r="K63" s="80">
        <v>-17</v>
      </c>
      <c r="L63" s="80" t="s">
        <v>271</v>
      </c>
      <c r="M63" s="80">
        <v>27</v>
      </c>
      <c r="N63" s="80">
        <v>3</v>
      </c>
      <c r="O63" s="80">
        <v>6</v>
      </c>
      <c r="P63" s="80">
        <v>-2</v>
      </c>
      <c r="Q63" s="80" t="s">
        <v>271</v>
      </c>
    </row>
  </sheetData>
  <sortState ref="C9:Q63">
    <sortCondition ref="E9:E63"/>
  </sortState>
  <mergeCells count="16">
    <mergeCell ref="A7:A8"/>
    <mergeCell ref="B7:B8"/>
    <mergeCell ref="C7:C8"/>
    <mergeCell ref="D7:D8"/>
    <mergeCell ref="G7:G8"/>
    <mergeCell ref="E7:E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</mergeCells>
  <phoneticPr fontId="43" type="noConversion"/>
  <pageMargins left="0.7" right="0.7" top="0.75" bottom="0.75" header="0.3" footer="0.3"/>
  <pageSetup paperSize="9" scale="29" orientation="portrait" horizontalDpi="0" verticalDpi="0"/>
  <colBreaks count="2" manualBreakCount="2">
    <brk id="17" max="1048575" man="1"/>
    <brk id="1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GIOCATORI</vt:lpstr>
      <vt:lpstr>TOP PLAYER</vt:lpstr>
      <vt:lpstr>PRIMA CATEGORIA</vt:lpstr>
      <vt:lpstr>SECONDA CATEGORIA</vt:lpstr>
      <vt:lpstr>TERZA CATEGORIA</vt:lpstr>
      <vt:lpstr>FEMMINILE &amp; Under</vt:lpstr>
      <vt:lpstr>RIEPILOGO</vt:lpstr>
      <vt:lpstr>FANTA SQUADRA</vt:lpstr>
      <vt:lpstr>CLASSIFICA Assoluto M</vt:lpstr>
      <vt:lpstr>1° TAPPA</vt:lpstr>
      <vt:lpstr>2° TAPPA</vt:lpstr>
      <vt:lpstr>3° TAPPA</vt:lpstr>
      <vt:lpstr>4° TAPPA</vt:lpstr>
      <vt:lpstr>5° TAPPA</vt:lpstr>
      <vt:lpstr>6° TAPPA</vt:lpstr>
      <vt:lpstr>7° TAPPA</vt:lpstr>
      <vt:lpstr>8° TAPPA</vt:lpstr>
      <vt:lpstr>9° TAPPA</vt:lpstr>
      <vt:lpstr>10° TAPPA</vt:lpstr>
      <vt:lpstr>CLASSIFICA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Nepi</dc:creator>
  <cp:lastModifiedBy>Utente di Microsoft Office</cp:lastModifiedBy>
  <cp:lastPrinted>2017-10-03T22:02:26Z</cp:lastPrinted>
  <dcterms:created xsi:type="dcterms:W3CDTF">2017-02-21T23:01:30Z</dcterms:created>
  <dcterms:modified xsi:type="dcterms:W3CDTF">2017-10-07T12:12:43Z</dcterms:modified>
</cp:coreProperties>
</file>